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8" windowHeight="7550"/>
  </bookViews>
  <sheets>
    <sheet name="南江县2023年第二批就业见习补贴拟补贴人员汇总名单" sheetId="2" r:id="rId1"/>
  </sheets>
  <definedNames>
    <definedName name="_xlnm._FilterDatabase" localSheetId="0" hidden="1">南江县2023年第二批就业见习补贴拟补贴人员汇总名单!$A$4:$J$55</definedName>
    <definedName name="_xlnm.Print_Titles" localSheetId="0">南江县2023年第二批就业见习补贴拟补贴人员汇总名单!$3:$4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<sst xmlns="http://schemas.openxmlformats.org/spreadsheetml/2006/main" count="210" uniqueCount="166">
  <si>
    <t>附件：</t>
  </si>
  <si>
    <t>南江县2023年第二批就业见习补贴拟补贴人员汇总名单</t>
  </si>
  <si>
    <t>总序号</t>
  </si>
  <si>
    <t>补贴单位</t>
  </si>
  <si>
    <t>序号</t>
  </si>
  <si>
    <t>姓名</t>
  </si>
  <si>
    <t>见习起止时间
（见习协议）</t>
  </si>
  <si>
    <t>补贴情况</t>
  </si>
  <si>
    <t>审核拟定补贴时间</t>
  </si>
  <si>
    <t>拟定补贴月数</t>
  </si>
  <si>
    <t>补贴标准</t>
  </si>
  <si>
    <t>拟定补贴金额</t>
  </si>
  <si>
    <t>拟定补贴合计金额</t>
  </si>
  <si>
    <t>南江县财政投资评审中心</t>
  </si>
  <si>
    <t>1</t>
  </si>
  <si>
    <t>蒋京津</t>
  </si>
  <si>
    <t>20220323-20230322</t>
  </si>
  <si>
    <t>20220323-20220331</t>
  </si>
  <si>
    <t>9天</t>
  </si>
  <si>
    <t>20220401-20220414</t>
  </si>
  <si>
    <t>14天</t>
  </si>
  <si>
    <t>20220415-20220722</t>
  </si>
  <si>
    <t>3个月8天</t>
  </si>
  <si>
    <t>2</t>
  </si>
  <si>
    <t>余玲</t>
  </si>
  <si>
    <t>20220711-20230710</t>
  </si>
  <si>
    <t>3</t>
  </si>
  <si>
    <t>袁玉曦</t>
  </si>
  <si>
    <t>20220712-20230711</t>
  </si>
  <si>
    <t>20220712-20230209</t>
  </si>
  <si>
    <t>6个月29天</t>
  </si>
  <si>
    <t>4</t>
  </si>
  <si>
    <t>赵雪</t>
  </si>
  <si>
    <t>小计</t>
  </si>
  <si>
    <t>南江县农民科技教育培训中心</t>
  </si>
  <si>
    <t>5</t>
  </si>
  <si>
    <t>岳莲</t>
  </si>
  <si>
    <t>20220914-20230913</t>
  </si>
  <si>
    <t>6</t>
  </si>
  <si>
    <t>曾瑜玲</t>
  </si>
  <si>
    <t>7</t>
  </si>
  <si>
    <t>王玉清</t>
  </si>
  <si>
    <t>20220915-20230914</t>
  </si>
  <si>
    <t>20220915-20230114</t>
  </si>
  <si>
    <t>8</t>
  </si>
  <si>
    <t>陈佳林</t>
  </si>
  <si>
    <t>20220923-20230922</t>
  </si>
  <si>
    <t>9</t>
  </si>
  <si>
    <t>张茜</t>
  </si>
  <si>
    <t>20220926-20230925</t>
  </si>
  <si>
    <t>20220926-20230630</t>
  </si>
  <si>
    <t>9个月5天</t>
  </si>
  <si>
    <t>10</t>
  </si>
  <si>
    <t>翟媛媛</t>
  </si>
  <si>
    <t>11</t>
  </si>
  <si>
    <t>杨洋</t>
  </si>
  <si>
    <t>20220927-20230926</t>
  </si>
  <si>
    <t>南江县城乡居民医疗保险服务中心</t>
  </si>
  <si>
    <t>12</t>
  </si>
  <si>
    <t>郭佳</t>
  </si>
  <si>
    <t>南江县公路局</t>
  </si>
  <si>
    <t>13</t>
  </si>
  <si>
    <t>张潇之</t>
  </si>
  <si>
    <t>20220708-20230707</t>
  </si>
  <si>
    <t>14</t>
  </si>
  <si>
    <t>张洋</t>
  </si>
  <si>
    <t>20220712-20230330</t>
  </si>
  <si>
    <t>8个月19天</t>
  </si>
  <si>
    <t>15</t>
  </si>
  <si>
    <t>吴晓红</t>
  </si>
  <si>
    <t>20220725-20230724</t>
  </si>
  <si>
    <t>20220725-20230523</t>
  </si>
  <si>
    <t>9个月29天</t>
  </si>
  <si>
    <t>16</t>
  </si>
  <si>
    <t>李阜恒</t>
  </si>
  <si>
    <t>20220914-20230213</t>
  </si>
  <si>
    <t>南江县文学艺术界联合会</t>
  </si>
  <si>
    <t>17</t>
  </si>
  <si>
    <t>岳玉</t>
  </si>
  <si>
    <t>20220905-20230904</t>
  </si>
  <si>
    <t>20220905-20230414</t>
  </si>
  <si>
    <t>7个月10天</t>
  </si>
  <si>
    <t>18</t>
  </si>
  <si>
    <t>孙小钦</t>
  </si>
  <si>
    <t>20220905-20230901</t>
  </si>
  <si>
    <t>11个月28天</t>
  </si>
  <si>
    <t>南江县人才服务中心</t>
  </si>
  <si>
    <t>19</t>
  </si>
  <si>
    <t>周佳玉</t>
  </si>
  <si>
    <t>四川广运集团南江有限公司</t>
  </si>
  <si>
    <t>20</t>
  </si>
  <si>
    <t>石金洋</t>
  </si>
  <si>
    <t>20220719-20230718</t>
  </si>
  <si>
    <t>21</t>
  </si>
  <si>
    <t>彭星海</t>
  </si>
  <si>
    <t>20220721-20230720</t>
  </si>
  <si>
    <t>20220721-20230120</t>
  </si>
  <si>
    <t>1970</t>
  </si>
  <si>
    <t>22</t>
  </si>
  <si>
    <t>曾青</t>
  </si>
  <si>
    <t>20220801-20230731</t>
  </si>
  <si>
    <t>23</t>
  </si>
  <si>
    <t>孟智平</t>
  </si>
  <si>
    <t>20220906-20230905</t>
  </si>
  <si>
    <t>20220906-20230811</t>
  </si>
  <si>
    <t>11个月6天</t>
  </si>
  <si>
    <t>24</t>
  </si>
  <si>
    <t>昝紫宇</t>
  </si>
  <si>
    <t>20230217-20240216</t>
  </si>
  <si>
    <t>20230217-20230925</t>
  </si>
  <si>
    <t>7个月9天</t>
  </si>
  <si>
    <t>南江县就业服务管理局</t>
  </si>
  <si>
    <t>25</t>
  </si>
  <si>
    <t>乐菲</t>
  </si>
  <si>
    <t>20220711-20230129</t>
  </si>
  <si>
    <t>6月19天</t>
  </si>
  <si>
    <t>26</t>
  </si>
  <si>
    <t>李平</t>
  </si>
  <si>
    <t>20220713-20230712</t>
  </si>
  <si>
    <t>20220713-20230625</t>
  </si>
  <si>
    <t>11月13天</t>
  </si>
  <si>
    <t>27</t>
  </si>
  <si>
    <t>冯源</t>
  </si>
  <si>
    <t>28</t>
  </si>
  <si>
    <t>吴远鹏</t>
  </si>
  <si>
    <t>20220719-20230331</t>
  </si>
  <si>
    <t>8月13天</t>
  </si>
  <si>
    <t>29</t>
  </si>
  <si>
    <t>李茹玉</t>
  </si>
  <si>
    <t>20220719-20230512</t>
  </si>
  <si>
    <t>9月24天</t>
  </si>
  <si>
    <t>30</t>
  </si>
  <si>
    <t>蔡佳乐</t>
  </si>
  <si>
    <t>20220726-20230725</t>
  </si>
  <si>
    <t>20220726-20230425</t>
  </si>
  <si>
    <t>31</t>
  </si>
  <si>
    <t>岳丽琼</t>
  </si>
  <si>
    <t>20221201-20231130</t>
  </si>
  <si>
    <t>20221201-20230430</t>
  </si>
  <si>
    <t>32</t>
  </si>
  <si>
    <t>朱颜月</t>
  </si>
  <si>
    <t>20230206-20240205</t>
  </si>
  <si>
    <t>20230206-20230707</t>
  </si>
  <si>
    <t>5月2天</t>
  </si>
  <si>
    <t>33</t>
  </si>
  <si>
    <t>赵若男</t>
  </si>
  <si>
    <t>20230607-20240606</t>
  </si>
  <si>
    <t>20230607-20230911</t>
  </si>
  <si>
    <t>3月5天</t>
  </si>
  <si>
    <t>34</t>
  </si>
  <si>
    <t>张南陵</t>
  </si>
  <si>
    <t>20230717-20240716</t>
  </si>
  <si>
    <t>20230717-20231016</t>
  </si>
  <si>
    <t>南江县工业发展促进中心</t>
  </si>
  <si>
    <t>35</t>
  </si>
  <si>
    <t>岳源江</t>
  </si>
  <si>
    <t>20220217-20230216</t>
  </si>
  <si>
    <t>20220217-20220331</t>
  </si>
  <si>
    <t>1个月15天</t>
  </si>
  <si>
    <t>20220415-20230216</t>
  </si>
  <si>
    <t>10个月2天</t>
  </si>
  <si>
    <t>南江县沐生农业有限公司</t>
  </si>
  <si>
    <t>36</t>
  </si>
  <si>
    <t>尹翠明</t>
  </si>
  <si>
    <t>20220822-20230821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</si>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</sst>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2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tabSelected="1" workbookViewId="0">
      <pane ySplit="4" topLeftCell="A35" activePane="bottomLeft" state="frozen"/>
      <selection/>
      <selection pane="bottomLeft" activeCell="A1" sqref="A1:D1"/>
    </sheetView>
  </sheetViews>
  <sheetFormatPr defaultColWidth="9" defaultRowHeight="15"/>
  <cols>
    <col min="1" max="1" width="7.86725663716814" style="1" customWidth="1"/>
    <col min="2" max="2" width="11.8495575221239" style="1" customWidth="1"/>
    <col min="3" max="3" width="6.3716814159292" style="1" customWidth="1"/>
    <col min="4" max="4" width="9.87610619469027" style="1" customWidth="1"/>
    <col min="5" max="5" width="21" style="1" customWidth="1"/>
    <col min="6" max="6" width="20.2477876106195" style="1" customWidth="1"/>
    <col min="7" max="7" width="12.6283185840708" style="1" customWidth="1"/>
    <col min="8" max="8" width="9" style="1"/>
    <col min="9" max="9" width="14.3716814159292" style="1" customWidth="1"/>
    <col min="10" max="10" width="16.2477876106195" style="1" customWidth="1"/>
    <col min="11" max="16384" width="9" style="1"/>
  </cols>
  <sheetData>
    <row r="1" s="1" customFormat="1" ht="17.5" spans="1:10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</row>
    <row r="2" s="1" customFormat="1" ht="4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26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</row>
    <row r="4" s="2" customFormat="1" ht="36" customHeight="1" spans="1:10">
      <c r="A4" s="7"/>
      <c r="B4" s="7"/>
      <c r="C4" s="7"/>
      <c r="D4" s="7"/>
      <c r="E4" s="7"/>
      <c r="F4" s="8" t="s">
        <v>8</v>
      </c>
      <c r="G4" s="8" t="s">
        <v>9</v>
      </c>
      <c r="H4" s="9" t="s">
        <v>10</v>
      </c>
      <c r="I4" s="21" t="s">
        <v>11</v>
      </c>
      <c r="J4" s="21" t="s">
        <v>12</v>
      </c>
    </row>
    <row r="5" s="3" customFormat="1" ht="27" customHeight="1" spans="1:10">
      <c r="A5" s="10">
        <v>1</v>
      </c>
      <c r="B5" s="10" t="s">
        <v>13</v>
      </c>
      <c r="C5" s="11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>
        <v>1320</v>
      </c>
      <c r="I5" s="12">
        <v>546.21</v>
      </c>
      <c r="J5" s="13">
        <f>SUM(I5:I7)</f>
        <v>8195.21</v>
      </c>
    </row>
    <row r="6" s="3" customFormat="1" ht="27" customHeight="1" spans="1:10">
      <c r="A6" s="10"/>
      <c r="B6" s="10"/>
      <c r="C6" s="11"/>
      <c r="D6" s="12"/>
      <c r="E6" s="12"/>
      <c r="F6" s="12" t="s">
        <v>19</v>
      </c>
      <c r="G6" s="12" t="s">
        <v>20</v>
      </c>
      <c r="H6" s="12">
        <v>1576</v>
      </c>
      <c r="I6" s="12">
        <v>1014.44</v>
      </c>
      <c r="J6" s="13"/>
    </row>
    <row r="7" s="3" customFormat="1" ht="27" customHeight="1" spans="1:10">
      <c r="A7" s="10"/>
      <c r="B7" s="10"/>
      <c r="C7" s="11"/>
      <c r="D7" s="12"/>
      <c r="E7" s="12"/>
      <c r="F7" s="12" t="s">
        <v>21</v>
      </c>
      <c r="G7" s="12" t="s">
        <v>22</v>
      </c>
      <c r="H7" s="12">
        <v>1970</v>
      </c>
      <c r="I7" s="12">
        <v>6634.56</v>
      </c>
      <c r="J7" s="13"/>
    </row>
    <row r="8" s="3" customFormat="1" ht="27" customHeight="1" spans="1:10">
      <c r="A8" s="10"/>
      <c r="B8" s="10"/>
      <c r="C8" s="11" t="s">
        <v>23</v>
      </c>
      <c r="D8" s="12" t="s">
        <v>24</v>
      </c>
      <c r="E8" s="12" t="s">
        <v>25</v>
      </c>
      <c r="F8" s="12" t="s">
        <v>25</v>
      </c>
      <c r="G8" s="12">
        <v>12</v>
      </c>
      <c r="H8" s="12">
        <v>1970</v>
      </c>
      <c r="I8" s="12">
        <v>23640</v>
      </c>
      <c r="J8" s="13">
        <f t="shared" ref="J8:J10" si="0">I8</f>
        <v>23640</v>
      </c>
    </row>
    <row r="9" s="3" customFormat="1" ht="27" customHeight="1" spans="1:10">
      <c r="A9" s="10"/>
      <c r="B9" s="10"/>
      <c r="C9" s="11" t="s">
        <v>26</v>
      </c>
      <c r="D9" s="12" t="s">
        <v>27</v>
      </c>
      <c r="E9" s="12" t="s">
        <v>28</v>
      </c>
      <c r="F9" s="12" t="s">
        <v>29</v>
      </c>
      <c r="G9" s="12" t="s">
        <v>30</v>
      </c>
      <c r="H9" s="12">
        <v>1970</v>
      </c>
      <c r="I9" s="12">
        <v>13790</v>
      </c>
      <c r="J9" s="13">
        <f t="shared" si="0"/>
        <v>13790</v>
      </c>
    </row>
    <row r="10" s="3" customFormat="1" ht="27" customHeight="1" spans="1:10">
      <c r="A10" s="10"/>
      <c r="B10" s="10"/>
      <c r="C10" s="11" t="s">
        <v>31</v>
      </c>
      <c r="D10" s="12" t="s">
        <v>32</v>
      </c>
      <c r="E10" s="12" t="s">
        <v>28</v>
      </c>
      <c r="F10" s="12" t="s">
        <v>28</v>
      </c>
      <c r="G10" s="12">
        <v>12</v>
      </c>
      <c r="H10" s="12">
        <v>1970</v>
      </c>
      <c r="I10" s="12">
        <v>23640</v>
      </c>
      <c r="J10" s="13">
        <f t="shared" si="0"/>
        <v>23640</v>
      </c>
    </row>
    <row r="11" s="3" customFormat="1" ht="27" customHeight="1" spans="1:10">
      <c r="A11" s="10"/>
      <c r="B11" s="10" t="s">
        <v>33</v>
      </c>
      <c r="C11" s="11"/>
      <c r="D11" s="10"/>
      <c r="E11" s="10"/>
      <c r="F11" s="10"/>
      <c r="G11" s="10"/>
      <c r="H11" s="10"/>
      <c r="I11" s="10">
        <f>SUM(I5:I10)</f>
        <v>69265.21</v>
      </c>
      <c r="J11" s="10">
        <f>SUM(J5:J10)</f>
        <v>69265.21</v>
      </c>
    </row>
    <row r="12" s="3" customFormat="1" ht="27" customHeight="1" spans="1:10">
      <c r="A12" s="10">
        <v>2</v>
      </c>
      <c r="B12" s="10" t="s">
        <v>34</v>
      </c>
      <c r="C12" s="11" t="s">
        <v>35</v>
      </c>
      <c r="D12" s="13" t="s">
        <v>36</v>
      </c>
      <c r="E12" s="13" t="s">
        <v>37</v>
      </c>
      <c r="F12" s="13" t="s">
        <v>37</v>
      </c>
      <c r="G12" s="13">
        <v>12</v>
      </c>
      <c r="H12" s="13">
        <v>1970</v>
      </c>
      <c r="I12" s="13">
        <v>23640</v>
      </c>
      <c r="J12" s="13">
        <f t="shared" ref="J12:J18" si="1">I12</f>
        <v>23640</v>
      </c>
    </row>
    <row r="13" s="3" customFormat="1" ht="27" customHeight="1" spans="1:10">
      <c r="A13" s="10"/>
      <c r="B13" s="10"/>
      <c r="C13" s="11" t="s">
        <v>38</v>
      </c>
      <c r="D13" s="13" t="s">
        <v>39</v>
      </c>
      <c r="E13" s="13" t="s">
        <v>37</v>
      </c>
      <c r="F13" s="13" t="s">
        <v>37</v>
      </c>
      <c r="G13" s="13">
        <v>12</v>
      </c>
      <c r="H13" s="13">
        <v>1970</v>
      </c>
      <c r="I13" s="13">
        <v>23640</v>
      </c>
      <c r="J13" s="13">
        <f t="shared" si="1"/>
        <v>23640</v>
      </c>
    </row>
    <row r="14" s="3" customFormat="1" ht="27" customHeight="1" spans="1:10">
      <c r="A14" s="10"/>
      <c r="B14" s="10"/>
      <c r="C14" s="11" t="s">
        <v>40</v>
      </c>
      <c r="D14" s="13" t="s">
        <v>41</v>
      </c>
      <c r="E14" s="14" t="s">
        <v>42</v>
      </c>
      <c r="F14" s="13" t="s">
        <v>43</v>
      </c>
      <c r="G14" s="13">
        <v>4</v>
      </c>
      <c r="H14" s="13">
        <v>1970</v>
      </c>
      <c r="I14" s="13">
        <v>7880</v>
      </c>
      <c r="J14" s="13">
        <f t="shared" si="1"/>
        <v>7880</v>
      </c>
    </row>
    <row r="15" s="3" customFormat="1" ht="27" customHeight="1" spans="1:10">
      <c r="A15" s="10"/>
      <c r="B15" s="10"/>
      <c r="C15" s="11" t="s">
        <v>44</v>
      </c>
      <c r="D15" s="13" t="s">
        <v>45</v>
      </c>
      <c r="E15" s="13" t="s">
        <v>46</v>
      </c>
      <c r="F15" s="15" t="s">
        <v>46</v>
      </c>
      <c r="G15" s="13">
        <v>12</v>
      </c>
      <c r="H15" s="13">
        <v>1970</v>
      </c>
      <c r="I15" s="13">
        <v>23640</v>
      </c>
      <c r="J15" s="13">
        <f t="shared" si="1"/>
        <v>23640</v>
      </c>
    </row>
    <row r="16" s="3" customFormat="1" ht="27" customHeight="1" spans="1:10">
      <c r="A16" s="10"/>
      <c r="B16" s="10"/>
      <c r="C16" s="11" t="s">
        <v>47</v>
      </c>
      <c r="D16" s="13" t="s">
        <v>48</v>
      </c>
      <c r="E16" s="11" t="s">
        <v>49</v>
      </c>
      <c r="F16" s="13" t="s">
        <v>50</v>
      </c>
      <c r="G16" s="13" t="s">
        <v>51</v>
      </c>
      <c r="H16" s="13">
        <v>1970</v>
      </c>
      <c r="I16" s="13">
        <v>18182.85</v>
      </c>
      <c r="J16" s="13">
        <f t="shared" si="1"/>
        <v>18182.85</v>
      </c>
    </row>
    <row r="17" s="3" customFormat="1" ht="27" customHeight="1" spans="1:10">
      <c r="A17" s="10"/>
      <c r="B17" s="10"/>
      <c r="C17" s="11" t="s">
        <v>52</v>
      </c>
      <c r="D17" s="13" t="s">
        <v>53</v>
      </c>
      <c r="E17" s="13" t="s">
        <v>49</v>
      </c>
      <c r="F17" s="13" t="s">
        <v>49</v>
      </c>
      <c r="G17" s="13">
        <v>12</v>
      </c>
      <c r="H17" s="13">
        <v>1970</v>
      </c>
      <c r="I17" s="13">
        <v>23640</v>
      </c>
      <c r="J17" s="13">
        <f t="shared" si="1"/>
        <v>23640</v>
      </c>
    </row>
    <row r="18" s="3" customFormat="1" ht="27" customHeight="1" spans="1:10">
      <c r="A18" s="10"/>
      <c r="B18" s="10"/>
      <c r="C18" s="11" t="s">
        <v>54</v>
      </c>
      <c r="D18" s="13" t="s">
        <v>55</v>
      </c>
      <c r="E18" s="14" t="s">
        <v>56</v>
      </c>
      <c r="F18" s="13" t="s">
        <v>56</v>
      </c>
      <c r="G18" s="13">
        <v>12</v>
      </c>
      <c r="H18" s="13">
        <v>1970</v>
      </c>
      <c r="I18" s="13">
        <v>23640</v>
      </c>
      <c r="J18" s="13">
        <f t="shared" si="1"/>
        <v>23640</v>
      </c>
    </row>
    <row r="19" s="3" customFormat="1" ht="27" customHeight="1" spans="1:10">
      <c r="A19" s="10"/>
      <c r="B19" s="10" t="s">
        <v>33</v>
      </c>
      <c r="C19" s="11"/>
      <c r="D19" s="10"/>
      <c r="E19" s="10"/>
      <c r="F19" s="10"/>
      <c r="G19" s="10"/>
      <c r="H19" s="10"/>
      <c r="I19" s="10">
        <f>SUM(I12:I18)</f>
        <v>144262.85</v>
      </c>
      <c r="J19" s="10">
        <f>SUM(J12:J18)</f>
        <v>144262.85</v>
      </c>
    </row>
    <row r="20" s="3" customFormat="1" ht="78" customHeight="1" spans="1:10">
      <c r="A20" s="13">
        <v>3</v>
      </c>
      <c r="B20" s="13" t="s">
        <v>57</v>
      </c>
      <c r="C20" s="11" t="s">
        <v>58</v>
      </c>
      <c r="D20" s="13" t="s">
        <v>59</v>
      </c>
      <c r="E20" s="13" t="s">
        <v>28</v>
      </c>
      <c r="F20" s="13" t="s">
        <v>28</v>
      </c>
      <c r="G20" s="13">
        <v>12</v>
      </c>
      <c r="H20" s="13">
        <v>1970</v>
      </c>
      <c r="I20" s="13">
        <v>23640</v>
      </c>
      <c r="J20" s="13">
        <f t="shared" ref="J20:J25" si="2">I20</f>
        <v>23640</v>
      </c>
    </row>
    <row r="21" s="3" customFormat="1" ht="27" customHeight="1" spans="1:10">
      <c r="A21" s="10"/>
      <c r="B21" s="10" t="s">
        <v>33</v>
      </c>
      <c r="C21" s="11"/>
      <c r="D21" s="10"/>
      <c r="E21" s="10"/>
      <c r="F21" s="10"/>
      <c r="G21" s="10"/>
      <c r="H21" s="10"/>
      <c r="I21" s="10">
        <f>I20</f>
        <v>23640</v>
      </c>
      <c r="J21" s="10">
        <f>J20</f>
        <v>23640</v>
      </c>
    </row>
    <row r="22" s="3" customFormat="1" ht="27" customHeight="1" spans="1:10">
      <c r="A22" s="10">
        <v>4</v>
      </c>
      <c r="B22" s="10" t="s">
        <v>60</v>
      </c>
      <c r="C22" s="11" t="s">
        <v>61</v>
      </c>
      <c r="D22" s="16" t="s">
        <v>62</v>
      </c>
      <c r="E22" s="16" t="s">
        <v>63</v>
      </c>
      <c r="F22" s="13" t="s">
        <v>63</v>
      </c>
      <c r="G22" s="13">
        <v>12</v>
      </c>
      <c r="H22" s="13">
        <v>1970</v>
      </c>
      <c r="I22" s="13">
        <v>23640</v>
      </c>
      <c r="J22" s="13">
        <f t="shared" si="2"/>
        <v>23640</v>
      </c>
    </row>
    <row r="23" s="3" customFormat="1" ht="27" customHeight="1" spans="1:10">
      <c r="A23" s="10"/>
      <c r="B23" s="10"/>
      <c r="C23" s="11" t="s">
        <v>64</v>
      </c>
      <c r="D23" s="16" t="s">
        <v>65</v>
      </c>
      <c r="E23" s="16" t="s">
        <v>28</v>
      </c>
      <c r="F23" s="13" t="s">
        <v>66</v>
      </c>
      <c r="G23" s="13" t="s">
        <v>67</v>
      </c>
      <c r="H23" s="13">
        <v>1970</v>
      </c>
      <c r="I23" s="13">
        <v>17480.83</v>
      </c>
      <c r="J23" s="13">
        <f t="shared" si="2"/>
        <v>17480.83</v>
      </c>
    </row>
    <row r="24" s="3" customFormat="1" ht="27" customHeight="1" spans="1:10">
      <c r="A24" s="10"/>
      <c r="B24" s="10"/>
      <c r="C24" s="11" t="s">
        <v>68</v>
      </c>
      <c r="D24" s="16" t="s">
        <v>69</v>
      </c>
      <c r="E24" s="16" t="s">
        <v>70</v>
      </c>
      <c r="F24" s="13" t="s">
        <v>71</v>
      </c>
      <c r="G24" s="13" t="s">
        <v>72</v>
      </c>
      <c r="H24" s="13">
        <v>1970</v>
      </c>
      <c r="I24" s="13">
        <v>19700</v>
      </c>
      <c r="J24" s="13">
        <f t="shared" si="2"/>
        <v>19700</v>
      </c>
    </row>
    <row r="25" s="3" customFormat="1" ht="27" customHeight="1" spans="1:10">
      <c r="A25" s="10"/>
      <c r="B25" s="10"/>
      <c r="C25" s="11" t="s">
        <v>73</v>
      </c>
      <c r="D25" s="16" t="s">
        <v>74</v>
      </c>
      <c r="E25" s="16" t="s">
        <v>37</v>
      </c>
      <c r="F25" s="13" t="s">
        <v>75</v>
      </c>
      <c r="G25" s="13">
        <v>5</v>
      </c>
      <c r="H25" s="13">
        <v>1970</v>
      </c>
      <c r="I25" s="13">
        <v>9850</v>
      </c>
      <c r="J25" s="13">
        <f t="shared" si="2"/>
        <v>9850</v>
      </c>
    </row>
    <row r="26" s="3" customFormat="1" ht="27" customHeight="1" spans="1:10">
      <c r="A26" s="10"/>
      <c r="B26" s="10" t="s">
        <v>33</v>
      </c>
      <c r="C26" s="11"/>
      <c r="D26" s="10"/>
      <c r="E26" s="10"/>
      <c r="F26" s="10"/>
      <c r="G26" s="10"/>
      <c r="H26" s="10"/>
      <c r="I26" s="10">
        <f>SUM(I22:I25)</f>
        <v>70670.83</v>
      </c>
      <c r="J26" s="10">
        <f>SUM(J22:J25)</f>
        <v>70670.83</v>
      </c>
    </row>
    <row r="27" s="3" customFormat="1" ht="39" customHeight="1" spans="1:10">
      <c r="A27" s="13">
        <v>5</v>
      </c>
      <c r="B27" s="13" t="s">
        <v>76</v>
      </c>
      <c r="C27" s="11" t="s">
        <v>77</v>
      </c>
      <c r="D27" s="13" t="s">
        <v>78</v>
      </c>
      <c r="E27" s="13" t="s">
        <v>79</v>
      </c>
      <c r="F27" s="13" t="s">
        <v>80</v>
      </c>
      <c r="G27" s="13" t="s">
        <v>81</v>
      </c>
      <c r="H27" s="13">
        <v>1970</v>
      </c>
      <c r="I27" s="13">
        <v>14695.7</v>
      </c>
      <c r="J27" s="13">
        <f t="shared" ref="J27:J30" si="3">I27</f>
        <v>14695.7</v>
      </c>
    </row>
    <row r="28" s="3" customFormat="1" ht="39" customHeight="1" spans="1:10">
      <c r="A28" s="13"/>
      <c r="B28" s="13"/>
      <c r="C28" s="11" t="s">
        <v>82</v>
      </c>
      <c r="D28" s="13" t="s">
        <v>83</v>
      </c>
      <c r="E28" s="13" t="s">
        <v>79</v>
      </c>
      <c r="F28" s="13" t="s">
        <v>84</v>
      </c>
      <c r="G28" s="13" t="s">
        <v>85</v>
      </c>
      <c r="H28" s="13">
        <v>1970</v>
      </c>
      <c r="I28" s="13">
        <v>23640</v>
      </c>
      <c r="J28" s="13">
        <f t="shared" si="3"/>
        <v>23640</v>
      </c>
    </row>
    <row r="29" s="3" customFormat="1" ht="27" customHeight="1" spans="1:10">
      <c r="A29" s="10"/>
      <c r="B29" s="10" t="s">
        <v>33</v>
      </c>
      <c r="C29" s="11"/>
      <c r="D29" s="10"/>
      <c r="E29" s="10"/>
      <c r="F29" s="10"/>
      <c r="G29" s="10"/>
      <c r="H29" s="10"/>
      <c r="I29" s="10">
        <f>SUM(I27:I28)</f>
        <v>38335.7</v>
      </c>
      <c r="J29" s="10">
        <f>SUM(J27:J28)</f>
        <v>38335.7</v>
      </c>
    </row>
    <row r="30" s="3" customFormat="1" ht="57" customHeight="1" spans="1:10">
      <c r="A30" s="13">
        <v>6</v>
      </c>
      <c r="B30" s="13" t="s">
        <v>86</v>
      </c>
      <c r="C30" s="11" t="s">
        <v>87</v>
      </c>
      <c r="D30" s="13" t="s">
        <v>88</v>
      </c>
      <c r="E30" s="13" t="s">
        <v>63</v>
      </c>
      <c r="F30" s="13" t="s">
        <v>63</v>
      </c>
      <c r="G30" s="13">
        <v>12</v>
      </c>
      <c r="H30" s="13">
        <v>1970</v>
      </c>
      <c r="I30" s="13">
        <v>23640</v>
      </c>
      <c r="J30" s="13">
        <f t="shared" si="3"/>
        <v>23640</v>
      </c>
    </row>
    <row r="31" s="3" customFormat="1" ht="27" customHeight="1" spans="1:10">
      <c r="A31" s="10"/>
      <c r="B31" s="10" t="s">
        <v>33</v>
      </c>
      <c r="C31" s="11"/>
      <c r="D31" s="10"/>
      <c r="E31" s="10"/>
      <c r="F31" s="10"/>
      <c r="G31" s="10"/>
      <c r="H31" s="10"/>
      <c r="I31" s="10">
        <f>I30</f>
        <v>23640</v>
      </c>
      <c r="J31" s="10">
        <f>J30</f>
        <v>23640</v>
      </c>
    </row>
    <row r="32" s="3" customFormat="1" ht="27" customHeight="1" spans="1:10">
      <c r="A32" s="10">
        <v>7</v>
      </c>
      <c r="B32" s="10" t="s">
        <v>89</v>
      </c>
      <c r="C32" s="11" t="s">
        <v>90</v>
      </c>
      <c r="D32" s="17" t="s">
        <v>91</v>
      </c>
      <c r="E32" s="17" t="s">
        <v>92</v>
      </c>
      <c r="F32" s="18" t="s">
        <v>92</v>
      </c>
      <c r="G32" s="18" t="s">
        <v>58</v>
      </c>
      <c r="H32" s="19">
        <v>1970</v>
      </c>
      <c r="I32" s="19">
        <v>23640</v>
      </c>
      <c r="J32" s="19">
        <f t="shared" ref="J32:J36" si="4">I32</f>
        <v>23640</v>
      </c>
    </row>
    <row r="33" s="3" customFormat="1" ht="27" customHeight="1" spans="1:10">
      <c r="A33" s="10"/>
      <c r="B33" s="10"/>
      <c r="C33" s="11" t="s">
        <v>93</v>
      </c>
      <c r="D33" s="17" t="s">
        <v>94</v>
      </c>
      <c r="E33" s="17" t="s">
        <v>95</v>
      </c>
      <c r="F33" s="18" t="s">
        <v>96</v>
      </c>
      <c r="G33" s="18" t="s">
        <v>38</v>
      </c>
      <c r="H33" s="18" t="s">
        <v>97</v>
      </c>
      <c r="I33" s="19">
        <v>11820</v>
      </c>
      <c r="J33" s="19">
        <f t="shared" si="4"/>
        <v>11820</v>
      </c>
    </row>
    <row r="34" s="3" customFormat="1" ht="27" customHeight="1" spans="1:10">
      <c r="A34" s="10"/>
      <c r="B34" s="10"/>
      <c r="C34" s="11" t="s">
        <v>98</v>
      </c>
      <c r="D34" s="17" t="s">
        <v>99</v>
      </c>
      <c r="E34" s="17" t="s">
        <v>100</v>
      </c>
      <c r="F34" s="18" t="s">
        <v>100</v>
      </c>
      <c r="G34" s="18" t="s">
        <v>58</v>
      </c>
      <c r="H34" s="18" t="s">
        <v>97</v>
      </c>
      <c r="I34" s="19">
        <v>23640</v>
      </c>
      <c r="J34" s="19">
        <f t="shared" si="4"/>
        <v>23640</v>
      </c>
    </row>
    <row r="35" s="3" customFormat="1" ht="27" customHeight="1" spans="1:10">
      <c r="A35" s="10"/>
      <c r="B35" s="10"/>
      <c r="C35" s="11" t="s">
        <v>101</v>
      </c>
      <c r="D35" s="17" t="s">
        <v>102</v>
      </c>
      <c r="E35" s="17" t="s">
        <v>103</v>
      </c>
      <c r="F35" s="18" t="s">
        <v>104</v>
      </c>
      <c r="G35" s="18" t="s">
        <v>105</v>
      </c>
      <c r="H35" s="18" t="s">
        <v>97</v>
      </c>
      <c r="I35" s="18">
        <v>22213.42</v>
      </c>
      <c r="J35" s="19">
        <f t="shared" si="4"/>
        <v>22213.42</v>
      </c>
    </row>
    <row r="36" s="3" customFormat="1" ht="27" customHeight="1" spans="1:10">
      <c r="A36" s="10"/>
      <c r="B36" s="10"/>
      <c r="C36" s="11" t="s">
        <v>106</v>
      </c>
      <c r="D36" s="17" t="s">
        <v>107</v>
      </c>
      <c r="E36" s="17" t="s">
        <v>108</v>
      </c>
      <c r="F36" s="17" t="s">
        <v>109</v>
      </c>
      <c r="G36" s="17" t="s">
        <v>110</v>
      </c>
      <c r="H36" s="17" t="s">
        <v>97</v>
      </c>
      <c r="I36" s="22">
        <v>14605.13</v>
      </c>
      <c r="J36" s="19">
        <f t="shared" si="4"/>
        <v>14605.13</v>
      </c>
    </row>
    <row r="37" s="3" customFormat="1" ht="27" customHeight="1" spans="1:10">
      <c r="A37" s="10"/>
      <c r="B37" s="10" t="s">
        <v>33</v>
      </c>
      <c r="C37" s="11"/>
      <c r="D37" s="10"/>
      <c r="E37" s="10"/>
      <c r="F37" s="10"/>
      <c r="G37" s="10"/>
      <c r="H37" s="10"/>
      <c r="I37" s="10">
        <f>SUM(I32:I36)</f>
        <v>95918.55</v>
      </c>
      <c r="J37" s="10">
        <f>SUM(J32:J36)</f>
        <v>95918.55</v>
      </c>
    </row>
    <row r="38" s="3" customFormat="1" ht="27" customHeight="1" spans="1:10">
      <c r="A38" s="11" t="s">
        <v>44</v>
      </c>
      <c r="B38" s="11" t="s">
        <v>111</v>
      </c>
      <c r="C38" s="11" t="s">
        <v>112</v>
      </c>
      <c r="D38" s="12" t="s">
        <v>113</v>
      </c>
      <c r="E38" s="12" t="s">
        <v>25</v>
      </c>
      <c r="F38" s="12" t="s">
        <v>114</v>
      </c>
      <c r="G38" s="12" t="s">
        <v>115</v>
      </c>
      <c r="H38" s="12">
        <v>1970</v>
      </c>
      <c r="I38" s="23">
        <v>13540.83</v>
      </c>
      <c r="J38" s="13">
        <f t="shared" ref="J38:J47" si="5">I38</f>
        <v>13540.83</v>
      </c>
    </row>
    <row r="39" s="3" customFormat="1" ht="27" customHeight="1" spans="1:10">
      <c r="A39" s="11"/>
      <c r="B39" s="11"/>
      <c r="C39" s="11" t="s">
        <v>116</v>
      </c>
      <c r="D39" s="12" t="s">
        <v>117</v>
      </c>
      <c r="E39" s="12" t="s">
        <v>118</v>
      </c>
      <c r="F39" s="12" t="s">
        <v>119</v>
      </c>
      <c r="G39" s="12" t="s">
        <v>120</v>
      </c>
      <c r="H39" s="12">
        <v>1970</v>
      </c>
      <c r="I39" s="23">
        <v>22847.41</v>
      </c>
      <c r="J39" s="13">
        <f t="shared" si="5"/>
        <v>22847.41</v>
      </c>
    </row>
    <row r="40" s="3" customFormat="1" ht="27" customHeight="1" spans="1:10">
      <c r="A40" s="11"/>
      <c r="B40" s="11"/>
      <c r="C40" s="11" t="s">
        <v>121</v>
      </c>
      <c r="D40" s="12" t="s">
        <v>122</v>
      </c>
      <c r="E40" s="12" t="s">
        <v>118</v>
      </c>
      <c r="F40" s="12" t="s">
        <v>118</v>
      </c>
      <c r="G40" s="12">
        <v>12</v>
      </c>
      <c r="H40" s="12">
        <v>1970</v>
      </c>
      <c r="I40" s="12">
        <v>23640</v>
      </c>
      <c r="J40" s="13">
        <f t="shared" si="5"/>
        <v>23640</v>
      </c>
    </row>
    <row r="41" s="3" customFormat="1" ht="27" customHeight="1" spans="1:10">
      <c r="A41" s="11"/>
      <c r="B41" s="11"/>
      <c r="C41" s="11" t="s">
        <v>123</v>
      </c>
      <c r="D41" s="12" t="s">
        <v>124</v>
      </c>
      <c r="E41" s="12" t="s">
        <v>92</v>
      </c>
      <c r="F41" s="12" t="s">
        <v>125</v>
      </c>
      <c r="G41" s="12" t="s">
        <v>126</v>
      </c>
      <c r="H41" s="12">
        <v>1970</v>
      </c>
      <c r="I41" s="23">
        <v>16937.41</v>
      </c>
      <c r="J41" s="13">
        <f t="shared" si="5"/>
        <v>16937.41</v>
      </c>
    </row>
    <row r="42" s="3" customFormat="1" ht="27" customHeight="1" spans="1:10">
      <c r="A42" s="11"/>
      <c r="B42" s="11"/>
      <c r="C42" s="11" t="s">
        <v>127</v>
      </c>
      <c r="D42" s="12" t="s">
        <v>128</v>
      </c>
      <c r="E42" s="12" t="s">
        <v>92</v>
      </c>
      <c r="F42" s="12" t="s">
        <v>129</v>
      </c>
      <c r="G42" s="12" t="s">
        <v>130</v>
      </c>
      <c r="H42" s="12">
        <v>1970</v>
      </c>
      <c r="I42" s="12">
        <v>19700</v>
      </c>
      <c r="J42" s="13">
        <f t="shared" si="5"/>
        <v>19700</v>
      </c>
    </row>
    <row r="43" s="3" customFormat="1" ht="27" customHeight="1" spans="1:10">
      <c r="A43" s="11"/>
      <c r="B43" s="11"/>
      <c r="C43" s="11" t="s">
        <v>131</v>
      </c>
      <c r="D43" s="12" t="s">
        <v>132</v>
      </c>
      <c r="E43" s="12" t="s">
        <v>133</v>
      </c>
      <c r="F43" s="12" t="s">
        <v>134</v>
      </c>
      <c r="G43" s="12">
        <v>9</v>
      </c>
      <c r="H43" s="12">
        <v>1970</v>
      </c>
      <c r="I43" s="12">
        <v>17730</v>
      </c>
      <c r="J43" s="13">
        <f t="shared" si="5"/>
        <v>17730</v>
      </c>
    </row>
    <row r="44" s="3" customFormat="1" ht="27" customHeight="1" spans="1:10">
      <c r="A44" s="11"/>
      <c r="B44" s="11"/>
      <c r="C44" s="11" t="s">
        <v>135</v>
      </c>
      <c r="D44" s="12" t="s">
        <v>136</v>
      </c>
      <c r="E44" s="12" t="s">
        <v>137</v>
      </c>
      <c r="F44" s="12" t="s">
        <v>138</v>
      </c>
      <c r="G44" s="12">
        <v>5</v>
      </c>
      <c r="H44" s="12">
        <v>1970</v>
      </c>
      <c r="I44" s="23">
        <v>9850</v>
      </c>
      <c r="J44" s="13">
        <f t="shared" si="5"/>
        <v>9850</v>
      </c>
    </row>
    <row r="45" s="3" customFormat="1" ht="27" customHeight="1" spans="1:10">
      <c r="A45" s="11"/>
      <c r="B45" s="11"/>
      <c r="C45" s="11" t="s">
        <v>139</v>
      </c>
      <c r="D45" s="12" t="s">
        <v>140</v>
      </c>
      <c r="E45" s="12" t="s">
        <v>141</v>
      </c>
      <c r="F45" s="12" t="s">
        <v>142</v>
      </c>
      <c r="G45" s="12" t="s">
        <v>143</v>
      </c>
      <c r="H45" s="12">
        <v>1970</v>
      </c>
      <c r="I45" s="23">
        <v>10031.14</v>
      </c>
      <c r="J45" s="13">
        <f t="shared" si="5"/>
        <v>10031.14</v>
      </c>
    </row>
    <row r="46" s="3" customFormat="1" ht="27" customHeight="1" spans="1:10">
      <c r="A46" s="11"/>
      <c r="B46" s="11"/>
      <c r="C46" s="11" t="s">
        <v>144</v>
      </c>
      <c r="D46" s="12" t="s">
        <v>145</v>
      </c>
      <c r="E46" s="12" t="s">
        <v>146</v>
      </c>
      <c r="F46" s="12" t="s">
        <v>147</v>
      </c>
      <c r="G46" s="12" t="s">
        <v>148</v>
      </c>
      <c r="H46" s="12">
        <v>1970</v>
      </c>
      <c r="I46" s="23">
        <v>6362.85</v>
      </c>
      <c r="J46" s="13">
        <f t="shared" si="5"/>
        <v>6362.85</v>
      </c>
    </row>
    <row r="47" s="3" customFormat="1" ht="27" customHeight="1" spans="1:10">
      <c r="A47" s="11"/>
      <c r="B47" s="11"/>
      <c r="C47" s="11" t="s">
        <v>149</v>
      </c>
      <c r="D47" s="12" t="s">
        <v>150</v>
      </c>
      <c r="E47" s="12" t="s">
        <v>151</v>
      </c>
      <c r="F47" s="12" t="s">
        <v>152</v>
      </c>
      <c r="G47" s="12">
        <v>3</v>
      </c>
      <c r="H47" s="12">
        <v>1970</v>
      </c>
      <c r="I47" s="12">
        <f>1970*3</f>
        <v>5910</v>
      </c>
      <c r="J47" s="13">
        <f t="shared" si="5"/>
        <v>5910</v>
      </c>
    </row>
    <row r="48" s="3" customFormat="1" ht="27" customHeight="1" spans="1:10">
      <c r="A48" s="10"/>
      <c r="B48" s="10" t="s">
        <v>33</v>
      </c>
      <c r="C48" s="11"/>
      <c r="D48" s="10"/>
      <c r="E48" s="10"/>
      <c r="F48" s="10"/>
      <c r="G48" s="10"/>
      <c r="H48" s="10"/>
      <c r="I48" s="10">
        <f>SUM(I38:I47)</f>
        <v>146549.64</v>
      </c>
      <c r="J48" s="10">
        <f>SUM(J38:J47)</f>
        <v>146549.64</v>
      </c>
    </row>
    <row r="49" s="3" customFormat="1" ht="27" customHeight="1" spans="1:10">
      <c r="A49" s="10">
        <v>9</v>
      </c>
      <c r="B49" s="10" t="s">
        <v>153</v>
      </c>
      <c r="C49" s="11" t="s">
        <v>154</v>
      </c>
      <c r="D49" s="13" t="s">
        <v>155</v>
      </c>
      <c r="E49" s="13" t="s">
        <v>156</v>
      </c>
      <c r="F49" s="20" t="s">
        <v>157</v>
      </c>
      <c r="G49" s="20" t="s">
        <v>158</v>
      </c>
      <c r="H49" s="20">
        <v>1320</v>
      </c>
      <c r="I49" s="20">
        <v>2230.35</v>
      </c>
      <c r="J49" s="14">
        <f>I49+I50+I51</f>
        <v>23125.93</v>
      </c>
    </row>
    <row r="50" s="3" customFormat="1" ht="27" customHeight="1" spans="1:10">
      <c r="A50" s="10"/>
      <c r="B50" s="10"/>
      <c r="C50" s="11"/>
      <c r="D50" s="13"/>
      <c r="E50" s="13"/>
      <c r="F50" s="20" t="s">
        <v>19</v>
      </c>
      <c r="G50" s="20" t="s">
        <v>20</v>
      </c>
      <c r="H50" s="20">
        <v>1576</v>
      </c>
      <c r="I50" s="20">
        <v>1014.44</v>
      </c>
      <c r="J50" s="14"/>
    </row>
    <row r="51" s="3" customFormat="1" ht="27" customHeight="1" spans="1:10">
      <c r="A51" s="10"/>
      <c r="B51" s="10"/>
      <c r="C51" s="11"/>
      <c r="D51" s="13"/>
      <c r="E51" s="13"/>
      <c r="F51" s="20" t="s">
        <v>159</v>
      </c>
      <c r="G51" s="20" t="s">
        <v>160</v>
      </c>
      <c r="H51" s="20">
        <v>1970</v>
      </c>
      <c r="I51" s="20">
        <v>19881.14</v>
      </c>
      <c r="J51" s="14"/>
    </row>
    <row r="52" s="3" customFormat="1" ht="27" customHeight="1" spans="1:10">
      <c r="A52" s="10"/>
      <c r="B52" s="10" t="s">
        <v>33</v>
      </c>
      <c r="C52" s="11"/>
      <c r="D52" s="10"/>
      <c r="E52" s="10"/>
      <c r="F52" s="10"/>
      <c r="G52" s="10"/>
      <c r="H52" s="10"/>
      <c r="I52" s="10">
        <f>SUM(I49:I51)</f>
        <v>23125.93</v>
      </c>
      <c r="J52" s="10">
        <f>J49</f>
        <v>23125.93</v>
      </c>
    </row>
    <row r="53" s="3" customFormat="1" ht="66" customHeight="1" spans="1:10">
      <c r="A53" s="13">
        <v>10</v>
      </c>
      <c r="B53" s="13" t="s">
        <v>161</v>
      </c>
      <c r="C53" s="11" t="s">
        <v>162</v>
      </c>
      <c r="D53" s="13" t="s">
        <v>163</v>
      </c>
      <c r="E53" s="13" t="s">
        <v>164</v>
      </c>
      <c r="F53" s="20" t="s">
        <v>164</v>
      </c>
      <c r="G53" s="20">
        <v>12</v>
      </c>
      <c r="H53" s="20">
        <v>1970</v>
      </c>
      <c r="I53" s="20">
        <v>23640</v>
      </c>
      <c r="J53" s="14">
        <f>SUM(I53:I53)</f>
        <v>23640</v>
      </c>
    </row>
    <row r="54" s="3" customFormat="1" ht="27" customHeight="1" spans="1:10">
      <c r="A54" s="10"/>
      <c r="B54" s="10" t="s">
        <v>33</v>
      </c>
      <c r="C54" s="11"/>
      <c r="D54" s="10"/>
      <c r="E54" s="10"/>
      <c r="F54" s="10"/>
      <c r="G54" s="10"/>
      <c r="H54" s="10"/>
      <c r="I54" s="10">
        <f>I53</f>
        <v>23640</v>
      </c>
      <c r="J54" s="10">
        <f>J53</f>
        <v>23640</v>
      </c>
    </row>
    <row r="55" s="3" customFormat="1" ht="31" customHeight="1" spans="1:10">
      <c r="A55" s="10"/>
      <c r="B55" s="10" t="s">
        <v>165</v>
      </c>
      <c r="C55" s="11"/>
      <c r="D55" s="10"/>
      <c r="E55" s="10"/>
      <c r="F55" s="10"/>
      <c r="G55" s="10"/>
      <c r="H55" s="10"/>
      <c r="I55" s="10">
        <f>I48+I11+I19+I21+I29+I26+I37+I31+I52+I54</f>
        <v>659048.71</v>
      </c>
      <c r="J55" s="10">
        <f>J48+J11+J19+J21+J29+J26+J37+J31+J52+J54</f>
        <v>659048.71</v>
      </c>
    </row>
  </sheetData>
  <autoFilter ref="A4:J55">
    <extLst/>
  </autoFilter>
  <mergeCells count="30">
    <mergeCell ref="A1:D1"/>
    <mergeCell ref="A2:J2"/>
    <mergeCell ref="F3:J3"/>
    <mergeCell ref="A3:A4"/>
    <mergeCell ref="A5:A10"/>
    <mergeCell ref="A12:A18"/>
    <mergeCell ref="A22:A25"/>
    <mergeCell ref="A27:A28"/>
    <mergeCell ref="A32:A36"/>
    <mergeCell ref="A38:A47"/>
    <mergeCell ref="A49:A51"/>
    <mergeCell ref="B3:B4"/>
    <mergeCell ref="B5:B10"/>
    <mergeCell ref="B12:B18"/>
    <mergeCell ref="B22:B25"/>
    <mergeCell ref="B27:B28"/>
    <mergeCell ref="B32:B36"/>
    <mergeCell ref="B38:B47"/>
    <mergeCell ref="B49:B51"/>
    <mergeCell ref="C3:C4"/>
    <mergeCell ref="C5:C7"/>
    <mergeCell ref="C49:C51"/>
    <mergeCell ref="D3:D4"/>
    <mergeCell ref="D5:D7"/>
    <mergeCell ref="D49:D51"/>
    <mergeCell ref="E3:E4"/>
    <mergeCell ref="E5:E7"/>
    <mergeCell ref="E49:E51"/>
    <mergeCell ref="J5:J7"/>
    <mergeCell ref="J49:J51"/>
  </mergeCells>
  <printOptions horizontalCentered="1"/>
  <pageMargins left="0.472222222222222" right="0.472222222222222" top="0.66875" bottom="0.472222222222222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南江县2023年第二批就业见习补贴拟补贴人员汇总名单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♪</cp:lastModifiedBy>
  <dcterms:created xsi:type="dcterms:W3CDTF">2023-05-12T11:15:00Z</dcterms:created>
  <dcterms:modified xsi:type="dcterms:W3CDTF">2024-01-08T06:46:15Z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