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firstSheet="3" activeTab="5"/>
  </bookViews>
  <sheets>
    <sheet name="1KCVGwlGx1nDPl" sheetId="1" state="hidden" r:id="rId1"/>
    <sheet name="汇总1" sheetId="2" state="hidden" r:id="rId2"/>
    <sheet name="Sheet2" sheetId="3" state="hidden" r:id="rId3"/>
    <sheet name="市重开工" sheetId="4" r:id="rId4"/>
    <sheet name="市重续建" sheetId="5" r:id="rId5"/>
    <sheet name="县重新开工" sheetId="6" r:id="rId6"/>
    <sheet name="县重续建" sheetId="7" r:id="rId7"/>
  </sheets>
  <definedNames>
    <definedName name="_xlnm.Print_Area" localSheetId="1">'汇总1'!$A$1:$G$13</definedName>
    <definedName name="_xlnm.Print_Area" localSheetId="4">'市重续建'!$A$1:$Q$36</definedName>
    <definedName name="_xlnm.Print_Area" localSheetId="5">'县重新开工'!$A$1:$O$86</definedName>
    <definedName name="_xlnm.Print_Area" localSheetId="6">'县重续建'!$A$1:$P$7</definedName>
    <definedName name="_xlnm.Print_Titles" localSheetId="3">'市重开工'!$3:$4</definedName>
    <definedName name="_xlnm.Print_Titles" localSheetId="4">'市重续建'!$3:$4</definedName>
    <definedName name="_xlnm.Print_Titles" localSheetId="5">'县重新开工'!$3:$4</definedName>
    <definedName name="_xlnm.Print_Titles" localSheetId="6">'县重续建'!$1:$4</definedName>
    <definedName name="_xlnm._FilterDatabase" localSheetId="5" hidden="1">'县重新开工'!$A$4:$IM$86</definedName>
  </definedNames>
  <calcPr fullCalcOnLoad="1"/>
</workbook>
</file>

<file path=xl/sharedStrings.xml><?xml version="1.0" encoding="utf-8"?>
<sst xmlns="http://schemas.openxmlformats.org/spreadsheetml/2006/main" count="1304" uniqueCount="788">
  <si>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</si>
  <si>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</si>
  <si>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</si>
  <si>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</si>
  <si>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</si>
  <si>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</si>
  <si>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</si>
  <si>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</si>
  <si>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</si>
  <si>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</si>
  <si>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</si>
  <si>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</si>
  <si>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</si>
  <si>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</si>
  <si>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</si>
  <si>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</si>
  <si>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</si>
  <si>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</si>
  <si>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</si>
  <si>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</si>
  <si>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 xml:space="preserve">              注：2017年计划竣工项目  个</t>
  </si>
  <si>
    <r>
      <rPr>
        <sz val="28"/>
        <rFont val="Times New Roman"/>
        <family val="0"/>
      </rPr>
      <t>2021</t>
    </r>
    <r>
      <rPr>
        <sz val="28"/>
        <rFont val="方正小标宋简体"/>
        <family val="0"/>
      </rPr>
      <t>年市级重点项目建设任务分解表（新开工）</t>
    </r>
  </si>
  <si>
    <t>单位：万元</t>
  </si>
  <si>
    <r>
      <rPr>
        <b/>
        <sz val="14"/>
        <rFont val="方正黑体简体"/>
        <family val="0"/>
      </rPr>
      <t>序号</t>
    </r>
  </si>
  <si>
    <t>项目名称</t>
  </si>
  <si>
    <r>
      <rPr>
        <b/>
        <sz val="14"/>
        <rFont val="方正黑体简体"/>
        <family val="0"/>
      </rPr>
      <t>建设
地址</t>
    </r>
  </si>
  <si>
    <r>
      <rPr>
        <b/>
        <sz val="14"/>
        <rFont val="方正黑体简体"/>
        <family val="0"/>
      </rPr>
      <t>建设
年限</t>
    </r>
  </si>
  <si>
    <t>建设内容</t>
  </si>
  <si>
    <r>
      <rPr>
        <b/>
        <sz val="14"/>
        <rFont val="方正黑体简体"/>
        <family val="0"/>
      </rPr>
      <t>总投资</t>
    </r>
  </si>
  <si>
    <r>
      <t>2021</t>
    </r>
    <r>
      <rPr>
        <b/>
        <sz val="14"/>
        <rFont val="方正黑体简体"/>
        <family val="0"/>
      </rPr>
      <t>年
投资计划</t>
    </r>
  </si>
  <si>
    <r>
      <t>2021</t>
    </r>
    <r>
      <rPr>
        <b/>
        <sz val="14"/>
        <rFont val="方正黑体简体"/>
        <family val="0"/>
      </rPr>
      <t>年主要形象进度</t>
    </r>
  </si>
  <si>
    <r>
      <t>2</t>
    </r>
    <r>
      <rPr>
        <b/>
        <sz val="14"/>
        <rFont val="宋体"/>
        <family val="0"/>
      </rPr>
      <t>月累计完成投资</t>
    </r>
  </si>
  <si>
    <r>
      <t>2</t>
    </r>
    <r>
      <rPr>
        <b/>
        <sz val="14"/>
        <rFont val="宋体"/>
        <family val="0"/>
      </rPr>
      <t>月累计完成形象进度</t>
    </r>
  </si>
  <si>
    <r>
      <rPr>
        <b/>
        <sz val="14"/>
        <rFont val="方正黑体简体"/>
        <family val="0"/>
      </rPr>
      <t>挂联领导</t>
    </r>
  </si>
  <si>
    <r>
      <rPr>
        <b/>
        <sz val="14"/>
        <rFont val="方正黑体简体"/>
        <family val="0"/>
      </rPr>
      <t>项目业主</t>
    </r>
  </si>
  <si>
    <r>
      <rPr>
        <b/>
        <sz val="14"/>
        <rFont val="方正黑体简体"/>
        <family val="0"/>
      </rPr>
      <t>责任单位</t>
    </r>
  </si>
  <si>
    <r>
      <rPr>
        <b/>
        <sz val="14"/>
        <rFont val="方正黑体简体"/>
        <family val="0"/>
      </rPr>
      <t>备注</t>
    </r>
  </si>
  <si>
    <r>
      <rPr>
        <b/>
        <sz val="14"/>
        <rFont val="方正黑体简体"/>
        <family val="0"/>
      </rPr>
      <t>单位名称</t>
    </r>
  </si>
  <si>
    <r>
      <rPr>
        <b/>
        <sz val="14"/>
        <rFont val="方正黑体简体"/>
        <family val="0"/>
      </rPr>
      <t>责任人</t>
    </r>
  </si>
  <si>
    <r>
      <t>合计（</t>
    </r>
    <r>
      <rPr>
        <b/>
        <sz val="14"/>
        <rFont val="Times New Roman"/>
        <family val="0"/>
      </rPr>
      <t>30</t>
    </r>
    <r>
      <rPr>
        <b/>
        <sz val="14"/>
        <rFont val="方正黑体简体"/>
        <family val="0"/>
      </rPr>
      <t>个）</t>
    </r>
  </si>
  <si>
    <r>
      <t>一、基础设施（</t>
    </r>
    <r>
      <rPr>
        <b/>
        <sz val="14"/>
        <rFont val="Times New Roman"/>
        <family val="0"/>
      </rPr>
      <t>11</t>
    </r>
    <r>
      <rPr>
        <b/>
        <sz val="14"/>
        <rFont val="宋体"/>
        <family val="0"/>
      </rPr>
      <t>个）</t>
    </r>
  </si>
  <si>
    <r>
      <t>（一）交通（</t>
    </r>
    <r>
      <rPr>
        <b/>
        <sz val="14"/>
        <rFont val="Times New Roman"/>
        <family val="0"/>
      </rPr>
      <t>3</t>
    </r>
    <r>
      <rPr>
        <b/>
        <sz val="14"/>
        <rFont val="宋体"/>
        <family val="0"/>
      </rPr>
      <t>个）</t>
    </r>
  </si>
  <si>
    <r>
      <t>省道</t>
    </r>
    <r>
      <rPr>
        <b/>
        <sz val="14"/>
        <rFont val="Times New Roman"/>
        <family val="0"/>
      </rPr>
      <t>408</t>
    </r>
    <r>
      <rPr>
        <b/>
        <sz val="14"/>
        <rFont val="方正楷体简体"/>
        <family val="0"/>
      </rPr>
      <t>线鹿角垭隧道及连接线
工程</t>
    </r>
  </si>
  <si>
    <r>
      <rPr>
        <sz val="14"/>
        <rFont val="方正仿宋简体"/>
        <family val="0"/>
      </rPr>
      <t>赶场镇</t>
    </r>
  </si>
  <si>
    <t>2021-2022</t>
  </si>
  <si>
    <r>
      <rPr>
        <sz val="14"/>
        <rFont val="方正仿宋简体"/>
        <family val="0"/>
      </rPr>
      <t>全长</t>
    </r>
    <r>
      <rPr>
        <sz val="14"/>
        <rFont val="Times New Roman"/>
        <family val="0"/>
      </rPr>
      <t>6.1</t>
    </r>
    <r>
      <rPr>
        <sz val="14"/>
        <rFont val="方正仿宋简体"/>
        <family val="0"/>
      </rPr>
      <t>公里，其中隧道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公里，连接线</t>
    </r>
    <r>
      <rPr>
        <sz val="14"/>
        <rFont val="Times New Roman"/>
        <family val="0"/>
      </rPr>
      <t>3.1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</si>
  <si>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隧道掘进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米，完成连接线路基</t>
    </r>
    <r>
      <rPr>
        <sz val="14"/>
        <rFont val="Times New Roman"/>
        <family val="0"/>
      </rPr>
      <t>20%</t>
    </r>
  </si>
  <si>
    <r>
      <rPr>
        <sz val="14"/>
        <rFont val="方正仿宋简体"/>
        <family val="0"/>
      </rPr>
      <t>李善君</t>
    </r>
  </si>
  <si>
    <r>
      <rPr>
        <sz val="14"/>
        <rFont val="方正仿宋简体"/>
        <family val="0"/>
      </rPr>
      <t>南江交通建设投资有限公司</t>
    </r>
  </si>
  <si>
    <r>
      <rPr>
        <sz val="14"/>
        <rFont val="方正仿宋简体"/>
        <family val="0"/>
      </rPr>
      <t>邢文喜</t>
    </r>
  </si>
  <si>
    <r>
      <rPr>
        <sz val="14"/>
        <rFont val="方正仿宋简体"/>
        <family val="0"/>
      </rPr>
      <t>县交通运输局</t>
    </r>
  </si>
  <si>
    <r>
      <rPr>
        <sz val="14"/>
        <rFont val="方正仿宋简体"/>
        <family val="0"/>
      </rPr>
      <t>何开国</t>
    </r>
  </si>
  <si>
    <r>
      <rPr>
        <sz val="14"/>
        <rFont val="宋体"/>
        <family val="0"/>
      </rPr>
      <t>★</t>
    </r>
  </si>
  <si>
    <r>
      <rPr>
        <b/>
        <sz val="14"/>
        <rFont val="方正楷体简体"/>
        <family val="0"/>
      </rPr>
      <t>南江县乡村旅游道路建设</t>
    </r>
  </si>
  <si>
    <r>
      <rPr>
        <sz val="14"/>
        <rFont val="方正仿宋简体"/>
        <family val="0"/>
      </rPr>
      <t>南江县</t>
    </r>
  </si>
  <si>
    <r>
      <rPr>
        <sz val="14"/>
        <rFont val="方正仿宋简体"/>
        <family val="0"/>
      </rPr>
      <t>新建西厢</t>
    </r>
    <r>
      <rPr>
        <sz val="14"/>
        <rFont val="Times New Roman"/>
        <family val="0"/>
      </rPr>
      <t>—</t>
    </r>
    <r>
      <rPr>
        <sz val="14"/>
        <rFont val="方正仿宋简体"/>
        <family val="0"/>
      </rPr>
      <t>云顶、红光</t>
    </r>
    <r>
      <rPr>
        <sz val="14"/>
        <rFont val="Times New Roman"/>
        <family val="0"/>
      </rPr>
      <t>—</t>
    </r>
    <r>
      <rPr>
        <sz val="14"/>
        <rFont val="方正仿宋简体"/>
        <family val="0"/>
      </rPr>
      <t>云顶等旅游公路</t>
    </r>
    <r>
      <rPr>
        <sz val="14"/>
        <rFont val="Times New Roman"/>
        <family val="0"/>
      </rPr>
      <t>60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</si>
  <si>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新建西厢</t>
    </r>
    <r>
      <rPr>
        <sz val="14"/>
        <rFont val="Times New Roman"/>
        <family val="0"/>
      </rPr>
      <t>—</t>
    </r>
    <r>
      <rPr>
        <sz val="14"/>
        <rFont val="方正仿宋简体"/>
        <family val="0"/>
      </rPr>
      <t>云顶等乡村旅游道路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</si>
  <si>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吴开财</t>
    </r>
  </si>
  <si>
    <r>
      <rPr>
        <b/>
        <sz val="14"/>
        <rFont val="方正楷体简体"/>
        <family val="0"/>
      </rPr>
      <t>南江县特色产业路通组路建设</t>
    </r>
  </si>
  <si>
    <r>
      <rPr>
        <sz val="14"/>
        <rFont val="方正仿宋简体"/>
        <family val="0"/>
      </rPr>
      <t>新建特色产业路通组路</t>
    </r>
    <r>
      <rPr>
        <sz val="14"/>
        <rFont val="Times New Roman"/>
        <family val="0"/>
      </rPr>
      <t>260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</si>
  <si>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完工</t>
    </r>
  </si>
  <si>
    <r>
      <rPr>
        <sz val="14"/>
        <rFont val="方正仿宋简体"/>
        <family val="0"/>
      </rPr>
      <t>吴城蓉</t>
    </r>
  </si>
  <si>
    <r>
      <rPr>
        <sz val="14"/>
        <rFont val="方正仿宋简体"/>
        <family val="0"/>
      </rPr>
      <t>相关乡（镇）人民政府</t>
    </r>
  </si>
  <si>
    <r>
      <rPr>
        <sz val="14"/>
        <rFont val="方正仿宋简体"/>
        <family val="0"/>
      </rPr>
      <t>相关乡（镇）长</t>
    </r>
  </si>
  <si>
    <r>
      <t>（二）水利（</t>
    </r>
    <r>
      <rPr>
        <b/>
        <sz val="14"/>
        <rFont val="Times New Roman"/>
        <family val="0"/>
      </rPr>
      <t>4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</si>
  <si>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南江县汇田河水库工程</t>
    </r>
  </si>
  <si>
    <r>
      <rPr>
        <sz val="14"/>
        <rFont val="方正仿宋简体"/>
        <family val="0"/>
      </rPr>
      <t>高塔镇</t>
    </r>
  </si>
  <si>
    <t>2021-2023</t>
  </si>
  <si>
    <r>
      <rPr>
        <sz val="14"/>
        <rFont val="方正仿宋简体"/>
        <family val="0"/>
      </rPr>
      <t>新建小（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）型水库，总库容</t>
    </r>
    <r>
      <rPr>
        <sz val="14"/>
        <rFont val="Times New Roman"/>
        <family val="0"/>
      </rPr>
      <t>211</t>
    </r>
    <r>
      <rPr>
        <sz val="14"/>
        <rFont val="方正仿宋简体"/>
        <family val="0"/>
      </rPr>
      <t>万立方米</t>
    </r>
  </si>
  <si>
    <r>
      <rPr>
        <sz val="14"/>
        <rFont val="方正仿宋简体"/>
        <family val="0"/>
      </rPr>
      <t>改建道路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公里，开工建设枢纽工程</t>
    </r>
  </si>
  <si>
    <r>
      <rPr>
        <sz val="14"/>
        <rFont val="方正仿宋简体"/>
        <family val="0"/>
      </rPr>
      <t>赵燕飞</t>
    </r>
  </si>
  <si>
    <r>
      <rPr>
        <sz val="14"/>
        <rFont val="方正仿宋简体"/>
        <family val="0"/>
      </rPr>
      <t>南江水务建设投资开发有限公司</t>
    </r>
  </si>
  <si>
    <r>
      <rPr>
        <sz val="14"/>
        <rFont val="方正仿宋简体"/>
        <family val="0"/>
      </rPr>
      <t>胡均德</t>
    </r>
  </si>
  <si>
    <r>
      <rPr>
        <sz val="14"/>
        <rFont val="方正仿宋简体"/>
        <family val="0"/>
      </rPr>
      <t>县水利局</t>
    </r>
  </si>
  <si>
    <r>
      <t>米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广</t>
    </r>
  </si>
  <si>
    <r>
      <rPr>
        <b/>
        <sz val="14"/>
        <rFont val="方正楷体简体"/>
        <family val="0"/>
      </rPr>
      <t>南江县堤防工程</t>
    </r>
  </si>
  <si>
    <r>
      <rPr>
        <sz val="14"/>
        <rFont val="方正仿宋简体"/>
        <family val="0"/>
      </rPr>
      <t>新建生茂汽修厂至污水处理厂段、杨坝场镇段等堤防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公里及沿线河道综合整治</t>
    </r>
  </si>
  <si>
    <r>
      <rPr>
        <sz val="14"/>
        <rFont val="方正仿宋简体"/>
        <family val="0"/>
      </rPr>
      <t>建成生茂汽修厂至污水处理厂段、杨坝场镇段堤防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</t>
    </r>
  </si>
  <si>
    <r>
      <t>董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博</t>
    </r>
  </si>
  <si>
    <r>
      <t>米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广</t>
    </r>
  </si>
  <si>
    <r>
      <rPr>
        <b/>
        <sz val="14"/>
        <rFont val="方正楷体简体"/>
        <family val="0"/>
      </rPr>
      <t>南江县城拦蓄水工程</t>
    </r>
  </si>
  <si>
    <r>
      <rPr>
        <sz val="14"/>
        <rFont val="方正仿宋简体"/>
        <family val="0"/>
      </rPr>
      <t>新建城区河段拦蓄水设施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处，升级改造城区低水坝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座</t>
    </r>
  </si>
  <si>
    <r>
      <rPr>
        <sz val="14"/>
        <rFont val="方正仿宋简体"/>
        <family val="0"/>
      </rPr>
      <t>完成主体工程</t>
    </r>
    <r>
      <rPr>
        <sz val="14"/>
        <rFont val="Times New Roman"/>
        <family val="0"/>
      </rPr>
      <t>85%</t>
    </r>
  </si>
  <si>
    <r>
      <rPr>
        <sz val="14"/>
        <rFont val="方正仿宋简体"/>
        <family val="0"/>
      </rPr>
      <t>南江雾源污水处理有限公司</t>
    </r>
  </si>
  <si>
    <r>
      <rPr>
        <sz val="14"/>
        <color indexed="8"/>
        <rFont val="方正仿宋简体"/>
        <family val="0"/>
      </rPr>
      <t>李仙荣</t>
    </r>
  </si>
  <si>
    <r>
      <rPr>
        <b/>
        <sz val="14"/>
        <rFont val="方正楷体简体"/>
        <family val="0"/>
      </rPr>
      <t>南江县城乡供水提升工程</t>
    </r>
  </si>
  <si>
    <t>2021-2025</t>
  </si>
  <si>
    <r>
      <t>建乡镇供水管网</t>
    </r>
    <r>
      <rPr>
        <sz val="14"/>
        <rFont val="Times New Roman"/>
        <family val="0"/>
      </rPr>
      <t>160</t>
    </r>
    <r>
      <rPr>
        <sz val="14"/>
        <rFont val="方正仿宋简体"/>
        <family val="0"/>
      </rPr>
      <t>公里，城区引水管道</t>
    </r>
    <r>
      <rPr>
        <sz val="14"/>
        <rFont val="Times New Roman"/>
        <family val="0"/>
      </rPr>
      <t>56</t>
    </r>
    <r>
      <rPr>
        <sz val="14"/>
        <rFont val="方正仿宋简体"/>
        <family val="0"/>
      </rPr>
      <t>公里，改造供水管网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公里，配套建设供水中转站及其附属设施，建农村供水保障工程</t>
    </r>
    <r>
      <rPr>
        <sz val="14"/>
        <rFont val="Times New Roman"/>
        <family val="0"/>
      </rPr>
      <t>600</t>
    </r>
    <r>
      <rPr>
        <sz val="14"/>
        <rFont val="方正仿宋简体"/>
        <family val="0"/>
      </rPr>
      <t>余处。建县城饮用水源水库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座，水质检测中心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座，配套相关附属设施</t>
    </r>
  </si>
  <si>
    <r>
      <rPr>
        <sz val="14"/>
        <rFont val="方正仿宋简体"/>
        <family val="0"/>
      </rPr>
      <t>建成关坝镇</t>
    </r>
    <r>
      <rPr>
        <sz val="14"/>
        <rFont val="Times New Roman"/>
        <family val="0"/>
      </rPr>
      <t>9000m³/d</t>
    </r>
    <r>
      <rPr>
        <sz val="14"/>
        <rFont val="方正仿宋简体"/>
        <family val="0"/>
      </rPr>
      <t>农村供水工程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处，铺设输水管线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公里，建成水质检测中心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</t>
    </r>
  </si>
  <si>
    <r>
      <rPr>
        <sz val="14"/>
        <rFont val="方正仿宋简体"/>
        <family val="0"/>
      </rPr>
      <t>黄成锐</t>
    </r>
  </si>
  <si>
    <r>
      <rPr>
        <sz val="14"/>
        <rFont val="方正仿宋简体"/>
        <family val="0"/>
      </rPr>
      <t>南江润和市政有限责任公司</t>
    </r>
  </si>
  <si>
    <r>
      <rPr>
        <sz val="14"/>
        <rFont val="方正仿宋简体"/>
        <family val="0"/>
      </rPr>
      <t>李仙荣</t>
    </r>
  </si>
  <si>
    <r>
      <t>（三）城乡及园区建设（</t>
    </r>
    <r>
      <rPr>
        <b/>
        <sz val="14"/>
        <rFont val="Times New Roman"/>
        <family val="0"/>
      </rPr>
      <t>2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</si>
  <si>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南江县城北客运中心及城市停车场建设</t>
    </r>
  </si>
  <si>
    <r>
      <rPr>
        <sz val="14"/>
        <rFont val="方正仿宋简体"/>
        <family val="0"/>
      </rPr>
      <t>集州街道等</t>
    </r>
  </si>
  <si>
    <r>
      <rPr>
        <sz val="14"/>
        <rFont val="方正仿宋简体"/>
        <family val="0"/>
      </rPr>
      <t>新建城北客运中心及城市停车场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个</t>
    </r>
  </si>
  <si>
    <r>
      <rPr>
        <sz val="14"/>
        <rFont val="方正仿宋简体"/>
        <family val="0"/>
      </rPr>
      <t>建成城北客运中心及仿古街等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处停车场</t>
    </r>
  </si>
  <si>
    <r>
      <rPr>
        <sz val="14"/>
        <rFont val="方正仿宋简体"/>
        <family val="0"/>
      </rPr>
      <t>李文荣</t>
    </r>
  </si>
  <si>
    <r>
      <rPr>
        <sz val="14"/>
        <rFont val="方正仿宋简体"/>
        <family val="0"/>
      </rPr>
      <t>巴中运输（集团）有限公司
南江城市建设开发有限公司</t>
    </r>
  </si>
  <si>
    <r>
      <rPr>
        <sz val="14"/>
        <rFont val="方正仿宋简体"/>
        <family val="0"/>
      </rPr>
      <t>杜少华
岳开彦</t>
    </r>
  </si>
  <si>
    <r>
      <rPr>
        <sz val="14"/>
        <rFont val="方正仿宋简体"/>
        <family val="0"/>
      </rPr>
      <t>县交通局
县住建局</t>
    </r>
  </si>
  <si>
    <r>
      <rPr>
        <sz val="14"/>
        <rFont val="方正仿宋简体"/>
        <family val="0"/>
      </rPr>
      <t>何开国
陈晓初</t>
    </r>
  </si>
  <si>
    <r>
      <t>南江县东榆工业园区基础设施</t>
    </r>
    <r>
      <rPr>
        <b/>
        <sz val="14"/>
        <rFont val="Times New Roman"/>
        <family val="0"/>
      </rPr>
      <t xml:space="preserve">
</t>
    </r>
    <r>
      <rPr>
        <b/>
        <sz val="14"/>
        <rFont val="方正楷体简体"/>
        <family val="0"/>
      </rPr>
      <t>建设</t>
    </r>
  </si>
  <si>
    <r>
      <rPr>
        <sz val="14"/>
        <rFont val="方正仿宋简体"/>
        <family val="0"/>
      </rPr>
      <t>东榆工业园区</t>
    </r>
  </si>
  <si>
    <t>2021-2024</t>
  </si>
  <si>
    <r>
      <t>新建产业道路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公里，标准化厂房</t>
    </r>
    <r>
      <rPr>
        <sz val="14"/>
        <rFont val="Times New Roman"/>
        <family val="0"/>
      </rPr>
      <t>30000</t>
    </r>
    <r>
      <rPr>
        <sz val="14"/>
        <rFont val="方正仿宋简体"/>
        <family val="0"/>
      </rPr>
      <t>平方米，停车场</t>
    </r>
    <r>
      <rPr>
        <sz val="14"/>
        <rFont val="Times New Roman"/>
        <family val="0"/>
      </rPr>
      <t>15000</t>
    </r>
    <r>
      <rPr>
        <sz val="14"/>
        <rFont val="方正仿宋简体"/>
        <family val="0"/>
      </rPr>
      <t>平方米，自来水管网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公里，配电设施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处，通讯网络管网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公里，排洪渠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公里，雨污综合管网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公里，污水处理设施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处，垃圾中转站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个，垃圾收集点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处，公厕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座，樵河取水泵站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座，高位水池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处，废旧电池处理站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</t>
    </r>
  </si>
  <si>
    <r>
      <rPr>
        <sz val="14"/>
        <rFont val="方正仿宋简体"/>
        <family val="0"/>
      </rPr>
      <t>完成产业道路</t>
    </r>
    <r>
      <rPr>
        <sz val="14"/>
        <rFont val="Times New Roman"/>
        <family val="0"/>
      </rPr>
      <t>2.4</t>
    </r>
    <r>
      <rPr>
        <sz val="14"/>
        <rFont val="方正仿宋简体"/>
        <family val="0"/>
      </rPr>
      <t>公里，排洪渠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米，排污管网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</si>
  <si>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王春明</t>
    </r>
  </si>
  <si>
    <r>
      <rPr>
        <sz val="14"/>
        <rFont val="方正仿宋简体"/>
        <family val="0"/>
      </rPr>
      <t>四川鼎丰国有资产投资（集团）有限公司</t>
    </r>
  </si>
  <si>
    <r>
      <rPr>
        <sz val="14"/>
        <rFont val="方正仿宋简体"/>
        <family val="0"/>
      </rPr>
      <t>邢文豪</t>
    </r>
  </si>
  <si>
    <r>
      <rPr>
        <sz val="14"/>
        <rFont val="方正仿宋简体"/>
        <family val="0"/>
      </rPr>
      <t>东榆工业园区管委会</t>
    </r>
  </si>
  <si>
    <r>
      <t>骆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浩</t>
    </r>
  </si>
  <si>
    <r>
      <t>（四）国土（</t>
    </r>
    <r>
      <rPr>
        <b/>
        <sz val="14"/>
        <rFont val="Times New Roman"/>
        <family val="0"/>
      </rPr>
      <t>2</t>
    </r>
    <r>
      <rPr>
        <b/>
        <sz val="14"/>
        <rFont val="宋体"/>
        <family val="0"/>
      </rPr>
      <t>个）</t>
    </r>
  </si>
  <si>
    <t>南江县高标准农田建设</t>
  </si>
  <si>
    <r>
      <rPr>
        <sz val="14"/>
        <rFont val="方正仿宋简体"/>
        <family val="0"/>
      </rPr>
      <t>新建高标准农田</t>
    </r>
    <r>
      <rPr>
        <sz val="14"/>
        <rFont val="Times New Roman"/>
        <family val="0"/>
      </rPr>
      <t>3.5</t>
    </r>
    <r>
      <rPr>
        <sz val="14"/>
        <rFont val="方正仿宋简体"/>
        <family val="0"/>
      </rPr>
      <t>万亩</t>
    </r>
  </si>
  <si>
    <r>
      <t>陈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槟</t>
    </r>
  </si>
  <si>
    <r>
      <rPr>
        <sz val="14"/>
        <rFont val="方正仿宋简体"/>
        <family val="0"/>
      </rPr>
      <t>县土壤肥料与资源环境管理站</t>
    </r>
  </si>
  <si>
    <r>
      <t>李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清</t>
    </r>
  </si>
  <si>
    <r>
      <rPr>
        <sz val="14"/>
        <rFont val="方正仿宋简体"/>
        <family val="0"/>
      </rPr>
      <t>县农业农村局</t>
    </r>
  </si>
  <si>
    <r>
      <t>马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明</t>
    </r>
  </si>
  <si>
    <t>南江县土地增减挂钩</t>
  </si>
  <si>
    <r>
      <rPr>
        <sz val="14"/>
        <rFont val="方正仿宋简体"/>
        <family val="0"/>
      </rPr>
      <t>新建安置点</t>
    </r>
    <r>
      <rPr>
        <sz val="14"/>
        <rFont val="Times New Roman"/>
        <family val="0"/>
      </rPr>
      <t>60</t>
    </r>
    <r>
      <rPr>
        <sz val="14"/>
        <rFont val="方正仿宋简体"/>
        <family val="0"/>
      </rPr>
      <t>个，拆旧地块</t>
    </r>
    <r>
      <rPr>
        <sz val="14"/>
        <rFont val="Times New Roman"/>
        <family val="0"/>
      </rPr>
      <t>3780</t>
    </r>
    <r>
      <rPr>
        <sz val="14"/>
        <rFont val="方正仿宋简体"/>
        <family val="0"/>
      </rPr>
      <t>个，复垦面积</t>
    </r>
    <r>
      <rPr>
        <sz val="14"/>
        <rFont val="Times New Roman"/>
        <family val="0"/>
      </rPr>
      <t>6017</t>
    </r>
    <r>
      <rPr>
        <sz val="14"/>
        <rFont val="方正仿宋简体"/>
        <family val="0"/>
      </rPr>
      <t>亩</t>
    </r>
  </si>
  <si>
    <r>
      <rPr>
        <sz val="14"/>
        <rFont val="方正仿宋简体"/>
        <family val="0"/>
      </rPr>
      <t>新建安置点</t>
    </r>
    <r>
      <rPr>
        <sz val="14"/>
        <rFont val="Times New Roman"/>
        <family val="0"/>
      </rPr>
      <t>32</t>
    </r>
    <r>
      <rPr>
        <sz val="14"/>
        <rFont val="方正仿宋简体"/>
        <family val="0"/>
      </rPr>
      <t>个，拆旧复垦</t>
    </r>
    <r>
      <rPr>
        <sz val="14"/>
        <rFont val="Times New Roman"/>
        <family val="0"/>
      </rPr>
      <t>3130</t>
    </r>
    <r>
      <rPr>
        <sz val="14"/>
        <rFont val="方正仿宋简体"/>
        <family val="0"/>
      </rPr>
      <t>亩</t>
    </r>
  </si>
  <si>
    <r>
      <rPr>
        <sz val="14"/>
        <rFont val="方正仿宋简体"/>
        <family val="0"/>
      </rPr>
      <t>李玉君</t>
    </r>
  </si>
  <si>
    <r>
      <rPr>
        <sz val="14"/>
        <rFont val="方正仿宋简体"/>
        <family val="0"/>
      </rPr>
      <t>南江县自然资源和规划局</t>
    </r>
  </si>
  <si>
    <r>
      <t>张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林</t>
    </r>
  </si>
  <si>
    <r>
      <rPr>
        <sz val="14"/>
        <rFont val="方正仿宋简体"/>
        <family val="0"/>
      </rPr>
      <t>县自然资源和规划局</t>
    </r>
  </si>
  <si>
    <r>
      <t>二、产业发展（</t>
    </r>
    <r>
      <rPr>
        <b/>
        <sz val="14"/>
        <rFont val="Times New Roman"/>
        <family val="0"/>
      </rPr>
      <t>14</t>
    </r>
    <r>
      <rPr>
        <b/>
        <sz val="14"/>
        <rFont val="宋体"/>
        <family val="0"/>
      </rPr>
      <t>个）</t>
    </r>
  </si>
  <si>
    <r>
      <t>（一）农业（</t>
    </r>
    <r>
      <rPr>
        <b/>
        <sz val="14"/>
        <rFont val="Times New Roman"/>
        <family val="0"/>
      </rPr>
      <t>2</t>
    </r>
    <r>
      <rPr>
        <b/>
        <sz val="14"/>
        <rFont val="宋体"/>
        <family val="0"/>
      </rPr>
      <t>个）</t>
    </r>
  </si>
  <si>
    <r>
      <t>南江县富硒茶</t>
    </r>
    <r>
      <rPr>
        <b/>
        <sz val="14"/>
        <rFont val="Times New Roman"/>
        <family val="0"/>
      </rPr>
      <t xml:space="preserve">
</t>
    </r>
    <r>
      <rPr>
        <b/>
        <sz val="14"/>
        <rFont val="方正楷体简体"/>
        <family val="0"/>
      </rPr>
      <t>基地</t>
    </r>
  </si>
  <si>
    <r>
      <rPr>
        <sz val="14"/>
        <rFont val="方正仿宋简体"/>
        <family val="0"/>
      </rPr>
      <t>新植富硒茶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万亩，低改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万亩，配套建设园区道路等基础设施</t>
    </r>
  </si>
  <si>
    <r>
      <t>马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明</t>
    </r>
  </si>
  <si>
    <r>
      <rPr>
        <b/>
        <sz val="14"/>
        <rFont val="方正楷体简体"/>
        <family val="0"/>
      </rPr>
      <t>南江县生猪养殖基地</t>
    </r>
  </si>
  <si>
    <r>
      <t>新建生猪规模养殖场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处，配套完善附属设施</t>
    </r>
  </si>
  <si>
    <r>
      <rPr>
        <sz val="14"/>
        <rFont val="方正仿宋简体"/>
        <family val="0"/>
      </rPr>
      <t>大竹正邦农牧有限公司等</t>
    </r>
  </si>
  <si>
    <r>
      <rPr>
        <sz val="14"/>
        <rFont val="方正仿宋简体"/>
        <family val="0"/>
      </rPr>
      <t>龚正华等</t>
    </r>
  </si>
  <si>
    <r>
      <rPr>
        <sz val="14"/>
        <rFont val="方正仿宋简体"/>
        <family val="0"/>
      </rPr>
      <t>高桥镇
关门镇
天池镇
关路镇等</t>
    </r>
  </si>
  <si>
    <r>
      <rPr>
        <sz val="14"/>
        <rFont val="方正仿宋简体"/>
        <family val="0"/>
      </rPr>
      <t>杜珍贵
吴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朋
徐智敏
郑</t>
    </r>
    <r>
      <rPr>
        <sz val="14"/>
        <rFont val="Times New Roman"/>
        <family val="0"/>
      </rPr>
      <t xml:space="preserve">  斌等</t>
    </r>
  </si>
  <si>
    <r>
      <t>（二）工业（</t>
    </r>
    <r>
      <rPr>
        <b/>
        <sz val="14"/>
        <rFont val="Times New Roman"/>
        <family val="0"/>
      </rPr>
      <t>5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</si>
  <si>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南江县中药材加工生产线</t>
    </r>
  </si>
  <si>
    <r>
      <t>建厂房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平方米；购置加工设备</t>
    </r>
    <r>
      <rPr>
        <sz val="14"/>
        <rFont val="Times New Roman"/>
        <family val="0"/>
      </rPr>
      <t>40</t>
    </r>
    <r>
      <rPr>
        <sz val="14"/>
        <rFont val="方正仿宋简体"/>
        <family val="0"/>
      </rPr>
      <t>台套；建中药材种植基地</t>
    </r>
    <r>
      <rPr>
        <sz val="14"/>
        <rFont val="Times New Roman"/>
        <family val="0"/>
      </rPr>
      <t>800</t>
    </r>
    <r>
      <rPr>
        <sz val="14"/>
        <rFont val="方正仿宋简体"/>
        <family val="0"/>
      </rPr>
      <t>亩；供电供水及其他配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套建设</t>
    </r>
  </si>
  <si>
    <r>
      <t>刘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奕</t>
    </r>
  </si>
  <si>
    <r>
      <rPr>
        <sz val="14"/>
        <rFont val="方正仿宋简体"/>
        <family val="0"/>
      </rPr>
      <t>南江天宫农业有限公司</t>
    </r>
  </si>
  <si>
    <r>
      <rPr>
        <sz val="14"/>
        <rFont val="方正仿宋简体"/>
        <family val="0"/>
      </rPr>
      <t>梁大海</t>
    </r>
  </si>
  <si>
    <r>
      <rPr>
        <sz val="14"/>
        <rFont val="方正仿宋简体"/>
        <family val="0"/>
      </rPr>
      <t>县经信局</t>
    </r>
  </si>
  <si>
    <r>
      <rPr>
        <sz val="14"/>
        <rFont val="方正仿宋简体"/>
        <family val="0"/>
      </rPr>
      <t>柳望春</t>
    </r>
  </si>
  <si>
    <r>
      <rPr>
        <b/>
        <sz val="14"/>
        <rFont val="方正楷体简体"/>
        <family val="0"/>
      </rPr>
      <t>南江县新型建材生产线</t>
    </r>
  </si>
  <si>
    <r>
      <rPr>
        <sz val="14"/>
        <rFont val="方正仿宋简体"/>
        <family val="0"/>
      </rPr>
      <t>公山镇</t>
    </r>
  </si>
  <si>
    <r>
      <rPr>
        <sz val="14"/>
        <rFont val="方正仿宋简体"/>
        <family val="0"/>
      </rPr>
      <t>建年加工</t>
    </r>
    <r>
      <rPr>
        <sz val="14"/>
        <rFont val="Times New Roman"/>
        <family val="0"/>
      </rPr>
      <t>150</t>
    </r>
    <r>
      <rPr>
        <sz val="14"/>
        <rFont val="方正仿宋简体"/>
        <family val="0"/>
      </rPr>
      <t>万吨建筑石料生产线一条，生产、生活用房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平方米，配套相关附属设施</t>
    </r>
  </si>
  <si>
    <r>
      <rPr>
        <sz val="14"/>
        <rFont val="方正仿宋简体"/>
        <family val="0"/>
      </rPr>
      <t>完成工程</t>
    </r>
    <r>
      <rPr>
        <sz val="14"/>
        <rFont val="Times New Roman"/>
        <family val="0"/>
      </rPr>
      <t>80%</t>
    </r>
  </si>
  <si>
    <r>
      <rPr>
        <sz val="14"/>
        <rFont val="方正仿宋简体"/>
        <family val="0"/>
      </rPr>
      <t>周辉斌</t>
    </r>
  </si>
  <si>
    <r>
      <rPr>
        <sz val="14"/>
        <rFont val="方正仿宋简体"/>
        <family val="0"/>
      </rPr>
      <t>巴中市交通投资集团有限公司</t>
    </r>
  </si>
  <si>
    <r>
      <rPr>
        <sz val="14"/>
        <rFont val="方正仿宋简体"/>
        <family val="0"/>
      </rPr>
      <t>周照森</t>
    </r>
  </si>
  <si>
    <r>
      <t>岳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伟</t>
    </r>
  </si>
  <si>
    <r>
      <rPr>
        <b/>
        <sz val="14"/>
        <rFont val="方正楷体简体"/>
        <family val="0"/>
      </rPr>
      <t>南江县建筑装饰石材精深加工生产线</t>
    </r>
  </si>
  <si>
    <r>
      <rPr>
        <sz val="14"/>
        <rFont val="方正仿宋简体"/>
        <family val="0"/>
      </rPr>
      <t>新建年加工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万立方米的石材生产线、工艺品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万件生产线各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条，废水及固体废弃物处理设施各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套，办公楼等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平方米，购置设备，配套完善设施</t>
    </r>
  </si>
  <si>
    <r>
      <rPr>
        <sz val="14"/>
        <rFont val="方正仿宋简体"/>
        <family val="0"/>
      </rPr>
      <t>完成石材生产线、工艺品生产线各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条，废水及固体废弃物处理设施各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套，办公楼等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平方米，购置设施设备</t>
    </r>
  </si>
  <si>
    <r>
      <rPr>
        <sz val="14"/>
        <rFont val="方正仿宋简体"/>
        <family val="0"/>
      </rPr>
      <t>南江莲花实业有限责任公司</t>
    </r>
  </si>
  <si>
    <r>
      <rPr>
        <sz val="14"/>
        <rFont val="方正仿宋简体"/>
        <family val="0"/>
      </rPr>
      <t>王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闯</t>
    </r>
  </si>
  <si>
    <r>
      <t>骆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浩</t>
    </r>
  </si>
  <si>
    <r>
      <rPr>
        <b/>
        <sz val="14"/>
        <rFont val="方正楷体简体"/>
        <family val="0"/>
      </rPr>
      <t>南江县地面铺装建材生产线</t>
    </r>
  </si>
  <si>
    <r>
      <rPr>
        <sz val="14"/>
        <rFont val="方正仿宋简体"/>
        <family val="0"/>
      </rPr>
      <t>新建石膏加气砌块生产线、固体废弃物粉粹生产线、砂石粉碎生产线、海绵城市环保透水砖生产线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条，新建生产、生活用房</t>
    </r>
    <r>
      <rPr>
        <sz val="14"/>
        <rFont val="Times New Roman"/>
        <family val="0"/>
      </rPr>
      <t>8500</t>
    </r>
    <r>
      <rPr>
        <sz val="14"/>
        <rFont val="方正仿宋简体"/>
        <family val="0"/>
      </rPr>
      <t>平方米及厂区道路，新增全自动离线码垛设备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台，完善配套设施</t>
    </r>
  </si>
  <si>
    <r>
      <rPr>
        <sz val="14"/>
        <rFont val="方正仿宋简体"/>
        <family val="0"/>
      </rPr>
      <t>建成污泥处置生产线和透水砖生产线</t>
    </r>
  </si>
  <si>
    <r>
      <t>刘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尧</t>
    </r>
  </si>
  <si>
    <r>
      <rPr>
        <sz val="14"/>
        <rFont val="方正仿宋简体"/>
        <family val="0"/>
      </rPr>
      <t>巴中源洪圆环保建材有限公司</t>
    </r>
  </si>
  <si>
    <r>
      <rPr>
        <sz val="14"/>
        <rFont val="方正仿宋简体"/>
        <family val="0"/>
      </rPr>
      <t>岳小木</t>
    </r>
  </si>
  <si>
    <r>
      <rPr>
        <b/>
        <sz val="14"/>
        <rFont val="方正楷体简体"/>
        <family val="0"/>
      </rPr>
      <t>南江县建筑钢模制造</t>
    </r>
  </si>
  <si>
    <r>
      <rPr>
        <sz val="14"/>
        <rFont val="方正仿宋简体"/>
        <family val="0"/>
      </rPr>
      <t>建钢筋制作成套设备生产线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条，建生产、生活用房</t>
    </r>
    <r>
      <rPr>
        <sz val="14"/>
        <rFont val="Times New Roman"/>
        <family val="0"/>
      </rPr>
      <t>1.2</t>
    </r>
    <r>
      <rPr>
        <sz val="14"/>
        <rFont val="方正仿宋简体"/>
        <family val="0"/>
      </rPr>
      <t>万平方米；配套相关附属设施</t>
    </r>
  </si>
  <si>
    <r>
      <rPr>
        <sz val="14"/>
        <rFont val="方正仿宋简体"/>
        <family val="0"/>
      </rPr>
      <t>完成厂房建设，购置设施设备</t>
    </r>
  </si>
  <si>
    <r>
      <rPr>
        <sz val="14"/>
        <rFont val="方正仿宋简体"/>
        <family val="0"/>
      </rPr>
      <t>南江强建机械制造有限公司</t>
    </r>
  </si>
  <si>
    <r>
      <t>罗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云</t>
    </r>
  </si>
  <si>
    <r>
      <t>（三）商贸物流（</t>
    </r>
    <r>
      <rPr>
        <b/>
        <sz val="14"/>
        <rFont val="Times New Roman"/>
        <family val="0"/>
      </rPr>
      <t>5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</si>
  <si>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南江县宏帆广场城市综合体（二期）</t>
    </r>
  </si>
  <si>
    <r>
      <rPr>
        <sz val="14"/>
        <rFont val="方正仿宋简体"/>
        <family val="0"/>
      </rPr>
      <t>集州街道</t>
    </r>
  </si>
  <si>
    <r>
      <rPr>
        <sz val="14"/>
        <rFont val="方正仿宋简体"/>
        <family val="0"/>
      </rPr>
      <t>总建筑面积约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万平方米，商业建筑面积</t>
    </r>
    <r>
      <rPr>
        <sz val="14"/>
        <rFont val="Times New Roman"/>
        <family val="0"/>
      </rPr>
      <t>1.3</t>
    </r>
    <r>
      <rPr>
        <sz val="14"/>
        <rFont val="方正仿宋简体"/>
        <family val="0"/>
      </rPr>
      <t>万平方米，完善相关配套设施</t>
    </r>
  </si>
  <si>
    <r>
      <rPr>
        <sz val="14"/>
        <rFont val="方正仿宋简体"/>
        <family val="0"/>
      </rPr>
      <t>完成主体工程</t>
    </r>
    <r>
      <rPr>
        <sz val="14"/>
        <rFont val="Times New Roman"/>
        <family val="0"/>
      </rPr>
      <t>20%</t>
    </r>
  </si>
  <si>
    <r>
      <rPr>
        <sz val="14"/>
        <rFont val="方正仿宋简体"/>
        <family val="0"/>
      </rPr>
      <t>南江宏帆房地产开发有限公司</t>
    </r>
  </si>
  <si>
    <r>
      <rPr>
        <sz val="14"/>
        <rFont val="方正仿宋简体"/>
        <family val="0"/>
      </rPr>
      <t>刘春林</t>
    </r>
  </si>
  <si>
    <r>
      <rPr>
        <sz val="14"/>
        <rFont val="方正仿宋简体"/>
        <family val="0"/>
      </rPr>
      <t>县住建局</t>
    </r>
  </si>
  <si>
    <r>
      <rPr>
        <sz val="14"/>
        <rFont val="方正仿宋简体"/>
        <family val="0"/>
      </rPr>
      <t>陈晓初</t>
    </r>
  </si>
  <si>
    <r>
      <t>南江县坤晟</t>
    </r>
    <r>
      <rPr>
        <b/>
        <sz val="14"/>
        <rFont val="Times New Roman"/>
        <family val="0"/>
      </rPr>
      <t>•</t>
    </r>
    <r>
      <rPr>
        <b/>
        <sz val="14"/>
        <rFont val="方正楷体简体"/>
        <family val="0"/>
      </rPr>
      <t>江南府邸城市综</t>
    </r>
    <r>
      <rPr>
        <b/>
        <sz val="14"/>
        <rFont val="Times New Roman"/>
        <family val="0"/>
      </rPr>
      <t xml:space="preserve">
</t>
    </r>
    <r>
      <rPr>
        <b/>
        <sz val="14"/>
        <rFont val="方正楷体简体"/>
        <family val="0"/>
      </rPr>
      <t>合体</t>
    </r>
  </si>
  <si>
    <r>
      <rPr>
        <sz val="14"/>
        <rFont val="方正仿宋简体"/>
        <family val="0"/>
      </rPr>
      <t>建筑面积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万平方米，其中商业面积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万平方米，完善附属设施</t>
    </r>
  </si>
  <si>
    <r>
      <rPr>
        <sz val="14"/>
        <rFont val="方正仿宋简体"/>
        <family val="0"/>
      </rPr>
      <t>完成主体工程</t>
    </r>
    <r>
      <rPr>
        <sz val="14"/>
        <rFont val="Times New Roman"/>
        <family val="0"/>
      </rPr>
      <t>30%</t>
    </r>
  </si>
  <si>
    <r>
      <rPr>
        <sz val="14"/>
        <rFont val="方正仿宋简体"/>
        <family val="0"/>
      </rPr>
      <t>杨海波</t>
    </r>
  </si>
  <si>
    <r>
      <rPr>
        <sz val="14"/>
        <rFont val="方正仿宋简体"/>
        <family val="0"/>
      </rPr>
      <t>南江坤晟房地产开发有限公司</t>
    </r>
  </si>
  <si>
    <r>
      <t>熊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强</t>
    </r>
  </si>
  <si>
    <r>
      <rPr>
        <b/>
        <sz val="14"/>
        <rFont val="方正楷体简体"/>
        <family val="0"/>
      </rPr>
      <t>南江中农联川陕农产品集散中心（一期）</t>
    </r>
  </si>
  <si>
    <t>集现代农产品细化分类交易区（如特色农产品、蔬菜水果、肉禽、水产等）、电商中心、冷链物流仓库、农产品检验检疫中心、农旅文化体验街区、生活服务性配套商业区等为一体的农产品集散中心</t>
  </si>
  <si>
    <r>
      <t>万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林</t>
    </r>
  </si>
  <si>
    <r>
      <rPr>
        <sz val="14"/>
        <rFont val="方正仿宋简体"/>
        <family val="0"/>
      </rPr>
      <t>中农联投资集团</t>
    </r>
  </si>
  <si>
    <r>
      <rPr>
        <sz val="14"/>
        <rFont val="方正仿宋简体"/>
        <family val="0"/>
      </rPr>
      <t>蔡剑宁</t>
    </r>
  </si>
  <si>
    <r>
      <rPr>
        <sz val="14"/>
        <rFont val="方正仿宋简体"/>
        <family val="0"/>
      </rPr>
      <t>县商务局</t>
    </r>
  </si>
  <si>
    <r>
      <rPr>
        <sz val="14"/>
        <rFont val="方正仿宋简体"/>
        <family val="0"/>
      </rPr>
      <t>李驭学</t>
    </r>
  </si>
  <si>
    <r>
      <rPr>
        <b/>
        <sz val="14"/>
        <rFont val="方正楷体简体"/>
        <family val="0"/>
      </rPr>
      <t>南江县长赤城市综合体</t>
    </r>
  </si>
  <si>
    <r>
      <rPr>
        <sz val="14"/>
        <rFont val="方正仿宋简体"/>
        <family val="0"/>
      </rPr>
      <t>长赤镇</t>
    </r>
  </si>
  <si>
    <r>
      <rPr>
        <sz val="14"/>
        <rFont val="方正仿宋简体"/>
        <family val="0"/>
      </rPr>
      <t>新建商业综合体</t>
    </r>
    <r>
      <rPr>
        <sz val="14"/>
        <rFont val="Times New Roman"/>
        <family val="0"/>
      </rPr>
      <t>28</t>
    </r>
    <r>
      <rPr>
        <sz val="14"/>
        <rFont val="方正仿宋简体"/>
        <family val="0"/>
      </rPr>
      <t>万平方米，其中商业面积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万平方米，完善相关配套设施；新建幼儿园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平方米；整理土地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亩；新建、硬化道路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公里，黑化市政道路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公里（桥梁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座）；新建防洪堤</t>
    </r>
    <r>
      <rPr>
        <sz val="14"/>
        <rFont val="Times New Roman"/>
        <family val="0"/>
      </rPr>
      <t>3.5</t>
    </r>
    <r>
      <rPr>
        <sz val="14"/>
        <rFont val="方正仿宋简体"/>
        <family val="0"/>
      </rPr>
      <t>公里；提升街道形象，整治河道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公里，新建雨污分流管网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公里；完善相关附属设施</t>
    </r>
  </si>
  <si>
    <r>
      <rPr>
        <sz val="14"/>
        <rFont val="方正仿宋简体"/>
        <family val="0"/>
      </rPr>
      <t>完成商业综合体主体工程</t>
    </r>
    <r>
      <rPr>
        <sz val="14"/>
        <rFont val="Times New Roman"/>
        <family val="0"/>
      </rPr>
      <t>30%</t>
    </r>
    <r>
      <rPr>
        <sz val="14"/>
        <rFont val="方正仿宋简体"/>
        <family val="0"/>
      </rPr>
      <t>；整理土地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亩；新建幼儿园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平方米；完成部分道路路基工程及雨污分流管网建设，硬化道路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</t>
    </r>
  </si>
  <si>
    <r>
      <t>佘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东</t>
    </r>
  </si>
  <si>
    <r>
      <rPr>
        <sz val="14"/>
        <rFont val="方正仿宋简体"/>
        <family val="0"/>
      </rPr>
      <t>四川悦翔达房地产开发有限公司等</t>
    </r>
  </si>
  <si>
    <r>
      <rPr>
        <sz val="14"/>
        <rFont val="方正仿宋简体"/>
        <family val="0"/>
      </rPr>
      <t>肖卫平等</t>
    </r>
  </si>
  <si>
    <r>
      <rPr>
        <sz val="14"/>
        <rFont val="方正仿宋简体"/>
        <family val="0"/>
      </rPr>
      <t>张晓东</t>
    </r>
  </si>
  <si>
    <r>
      <rPr>
        <b/>
        <sz val="14"/>
        <rFont val="方正楷体简体"/>
        <family val="0"/>
      </rPr>
      <t>南江县兴农商贸综合体</t>
    </r>
  </si>
  <si>
    <r>
      <rPr>
        <sz val="14"/>
        <rFont val="方正仿宋简体"/>
        <family val="0"/>
      </rPr>
      <t>沙河镇</t>
    </r>
  </si>
  <si>
    <r>
      <rPr>
        <sz val="14"/>
        <rFont val="方正仿宋简体"/>
        <family val="0"/>
      </rPr>
      <t>建商贸市场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万平方米、办公楼</t>
    </r>
    <r>
      <rPr>
        <sz val="14"/>
        <rFont val="Times New Roman"/>
        <family val="0"/>
      </rPr>
      <t>1200</t>
    </r>
    <r>
      <rPr>
        <sz val="14"/>
        <rFont val="方正仿宋简体"/>
        <family val="0"/>
      </rPr>
      <t>平方米、地下停车场</t>
    </r>
    <r>
      <rPr>
        <sz val="14"/>
        <rFont val="Times New Roman"/>
        <family val="0"/>
      </rPr>
      <t>7000</t>
    </r>
    <r>
      <rPr>
        <sz val="14"/>
        <rFont val="方正仿宋简体"/>
        <family val="0"/>
      </rPr>
      <t>平方米，完善相关附属设施</t>
    </r>
  </si>
  <si>
    <r>
      <rPr>
        <sz val="14"/>
        <rFont val="方正仿宋简体"/>
        <family val="0"/>
      </rPr>
      <t>完成主体工程</t>
    </r>
    <r>
      <rPr>
        <sz val="14"/>
        <rFont val="Times New Roman"/>
        <family val="0"/>
      </rPr>
      <t>50%</t>
    </r>
  </si>
  <si>
    <r>
      <rPr>
        <sz val="14"/>
        <rFont val="方正仿宋简体"/>
        <family val="0"/>
      </rPr>
      <t>南江成达房地产开发有限公司</t>
    </r>
  </si>
  <si>
    <r>
      <t>付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盛</t>
    </r>
  </si>
  <si>
    <r>
      <t>刘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亮</t>
    </r>
  </si>
  <si>
    <r>
      <t>（四）旅游开发（</t>
    </r>
    <r>
      <rPr>
        <b/>
        <sz val="14"/>
        <rFont val="Times New Roman"/>
        <family val="0"/>
      </rPr>
      <t/>
    </r>
    <r>
      <rPr>
        <b/>
        <sz val="14"/>
        <rFont val="Times New Roman"/>
        <family val="0"/>
      </rPr>
      <t>1个）</t>
    </r>
  </si>
  <si>
    <r>
      <rPr>
        <b/>
        <sz val="14"/>
        <rFont val="方正楷体简体"/>
        <family val="0"/>
      </rPr>
      <t>南江县光雾山燕子岩索道</t>
    </r>
  </si>
  <si>
    <r>
      <rPr>
        <sz val="14"/>
        <rFont val="方正仿宋简体"/>
        <family val="0"/>
      </rPr>
      <t>光雾山镇</t>
    </r>
  </si>
  <si>
    <r>
      <rPr>
        <sz val="14"/>
        <rFont val="方正仿宋简体"/>
        <family val="0"/>
      </rPr>
      <t>新建观光索道</t>
    </r>
    <r>
      <rPr>
        <sz val="14"/>
        <rFont val="Times New Roman"/>
        <family val="0"/>
      </rPr>
      <t>2.2</t>
    </r>
    <r>
      <rPr>
        <sz val="14"/>
        <rFont val="方正仿宋简体"/>
        <family val="0"/>
      </rPr>
      <t>公里及上下索站游客服务中心，配套建设相关附属设施</t>
    </r>
  </si>
  <si>
    <r>
      <rPr>
        <sz val="14"/>
        <rFont val="方正仿宋简体"/>
        <family val="0"/>
      </rPr>
      <t>开工建工索道上下站、索道机桩、游客服务中心、停车场、厕所等</t>
    </r>
  </si>
  <si>
    <r>
      <rPr>
        <sz val="14"/>
        <rFont val="方正仿宋简体"/>
        <family val="0"/>
      </rPr>
      <t>四川光雾山旅游发展有限公司等</t>
    </r>
  </si>
  <si>
    <r>
      <rPr>
        <sz val="14"/>
        <rFont val="方正仿宋简体"/>
        <family val="0"/>
      </rPr>
      <t>张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晓</t>
    </r>
  </si>
  <si>
    <r>
      <rPr>
        <sz val="14"/>
        <rFont val="方正仿宋简体"/>
        <family val="0"/>
      </rPr>
      <t>县文广旅局</t>
    </r>
  </si>
  <si>
    <r>
      <t>辛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勤</t>
    </r>
  </si>
  <si>
    <r>
      <t>（五）能源（</t>
    </r>
    <r>
      <rPr>
        <b/>
        <sz val="14"/>
        <rFont val="Times New Roman"/>
        <family val="0"/>
      </rPr>
      <t>1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</si>
  <si>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南江县仁探</t>
    </r>
    <r>
      <rPr>
        <b/>
        <sz val="14"/>
        <rFont val="Times New Roman"/>
        <family val="0"/>
      </rPr>
      <t>1#</t>
    </r>
    <r>
      <rPr>
        <b/>
        <sz val="14"/>
        <rFont val="方正楷体简体"/>
        <family val="0"/>
      </rPr>
      <t>钻探工程</t>
    </r>
  </si>
  <si>
    <r>
      <rPr>
        <sz val="14"/>
        <rFont val="方正仿宋简体"/>
        <family val="0"/>
      </rPr>
      <t>元潭镇</t>
    </r>
  </si>
  <si>
    <r>
      <rPr>
        <sz val="14"/>
        <rFont val="方正仿宋简体"/>
        <family val="0"/>
      </rPr>
      <t>钻井深</t>
    </r>
    <r>
      <rPr>
        <sz val="14"/>
        <rFont val="Times New Roman"/>
        <family val="0"/>
      </rPr>
      <t>7620</t>
    </r>
    <r>
      <rPr>
        <sz val="14"/>
        <rFont val="方正仿宋简体"/>
        <family val="0"/>
      </rPr>
      <t>米</t>
    </r>
  </si>
  <si>
    <r>
      <rPr>
        <sz val="14"/>
        <rFont val="方正仿宋简体"/>
        <family val="0"/>
      </rPr>
      <t>刘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尧</t>
    </r>
  </si>
  <si>
    <r>
      <rPr>
        <sz val="14"/>
        <rFont val="方正仿宋简体"/>
        <family val="0"/>
      </rPr>
      <t>中石化西南勘探分公司</t>
    </r>
  </si>
  <si>
    <r>
      <rPr>
        <sz val="14"/>
        <rFont val="方正仿宋简体"/>
        <family val="0"/>
      </rPr>
      <t>刘驻民</t>
    </r>
  </si>
  <si>
    <r>
      <rPr>
        <sz val="14"/>
        <rFont val="方正仿宋简体"/>
        <family val="0"/>
      </rPr>
      <t>县发改局
元潭镇</t>
    </r>
  </si>
  <si>
    <r>
      <rPr>
        <sz val="14"/>
        <rFont val="方正仿宋简体"/>
        <family val="0"/>
      </rPr>
      <t>陈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彦
弋京毓</t>
    </r>
  </si>
  <si>
    <r>
      <t>三、民生及社会事业（</t>
    </r>
    <r>
      <rPr>
        <b/>
        <sz val="14"/>
        <rFont val="Times New Roman"/>
        <family val="0"/>
      </rPr>
      <t>5</t>
    </r>
    <r>
      <rPr>
        <b/>
        <sz val="14"/>
        <rFont val="方正黑体简体"/>
        <family val="0"/>
      </rPr>
      <t>个）</t>
    </r>
  </si>
  <si>
    <r>
      <t>（一）教育（</t>
    </r>
    <r>
      <rPr>
        <b/>
        <sz val="14"/>
        <rFont val="Times New Roman"/>
        <family val="0"/>
      </rPr>
      <t>1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</si>
  <si>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南江县学前教育能力提升</t>
    </r>
  </si>
  <si>
    <t>2021—2022</t>
  </si>
  <si>
    <r>
      <rPr>
        <sz val="14"/>
        <rFont val="方正仿宋简体"/>
        <family val="0"/>
      </rPr>
      <t>新建园舍</t>
    </r>
    <r>
      <rPr>
        <sz val="14"/>
        <rFont val="Times New Roman"/>
        <family val="0"/>
      </rPr>
      <t>14600</t>
    </r>
    <r>
      <rPr>
        <sz val="14"/>
        <rFont val="方正仿宋简体"/>
        <family val="0"/>
      </rPr>
      <t>平方米、活动场地</t>
    </r>
    <r>
      <rPr>
        <sz val="14"/>
        <rFont val="Times New Roman"/>
        <family val="0"/>
      </rPr>
      <t>5800</t>
    </r>
    <r>
      <rPr>
        <sz val="14"/>
        <rFont val="方正仿宋简体"/>
        <family val="0"/>
      </rPr>
      <t>平方米等，配套建设相关附属设施，采购设施设备</t>
    </r>
  </si>
  <si>
    <r>
      <rPr>
        <sz val="14"/>
        <rFont val="方正仿宋简体"/>
        <family val="0"/>
      </rPr>
      <t>完成宝塔幼儿园、文庙小学附属幼儿园等主体工程</t>
    </r>
    <r>
      <rPr>
        <sz val="14"/>
        <rFont val="Times New Roman"/>
        <family val="0"/>
      </rPr>
      <t>50%</t>
    </r>
  </si>
  <si>
    <r>
      <rPr>
        <sz val="14"/>
        <rFont val="方正仿宋简体"/>
        <family val="0"/>
      </rPr>
      <t>杜晓莉</t>
    </r>
  </si>
  <si>
    <r>
      <rPr>
        <sz val="14"/>
        <rFont val="方正仿宋简体"/>
        <family val="0"/>
      </rPr>
      <t>各相关学校</t>
    </r>
  </si>
  <si>
    <r>
      <rPr>
        <sz val="14"/>
        <rFont val="方正仿宋简体"/>
        <family val="0"/>
      </rPr>
      <t>各相关学校校长</t>
    </r>
  </si>
  <si>
    <r>
      <rPr>
        <sz val="14"/>
        <rFont val="方正仿宋简体"/>
        <family val="0"/>
      </rPr>
      <t>县教科体局</t>
    </r>
  </si>
  <si>
    <r>
      <t>符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忠</t>
    </r>
  </si>
  <si>
    <r>
      <t>（二）安居工程（</t>
    </r>
    <r>
      <rPr>
        <b/>
        <sz val="14"/>
        <rFont val="Times New Roman"/>
        <family val="0"/>
      </rPr>
      <t>1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</si>
  <si>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南江县城老旧小区改造</t>
    </r>
  </si>
  <si>
    <r>
      <rPr>
        <sz val="14"/>
        <rFont val="方正仿宋简体"/>
        <family val="0"/>
      </rPr>
      <t>对县城朝阳社区、大堂坝社区、春场坝社区等</t>
    </r>
    <r>
      <rPr>
        <sz val="14"/>
        <rFont val="Times New Roman"/>
        <family val="0"/>
      </rPr>
      <t>33</t>
    </r>
    <r>
      <rPr>
        <sz val="14"/>
        <rFont val="方正仿宋简体"/>
        <family val="0"/>
      </rPr>
      <t>个老旧小区进行改造，对小区内六层以上建筑加装电梯，完善道路、水、电、气、通信、综合管网等基础设施、文体设施</t>
    </r>
  </si>
  <si>
    <r>
      <rPr>
        <sz val="14"/>
        <rFont val="方正仿宋简体"/>
        <family val="0"/>
      </rPr>
      <t>改造沙溪坝社区、南磷路社区老旧小区道路，配套建设停车场、水、电、气、综合管网等基础设施、文体设施，加装电梯</t>
    </r>
    <r>
      <rPr>
        <sz val="14"/>
        <rFont val="Times New Roman"/>
        <family val="0"/>
      </rPr>
      <t>40</t>
    </r>
    <r>
      <rPr>
        <sz val="14"/>
        <rFont val="方正仿宋简体"/>
        <family val="0"/>
      </rPr>
      <t>部</t>
    </r>
  </si>
  <si>
    <r>
      <rPr>
        <sz val="14"/>
        <rFont val="方正仿宋简体"/>
        <family val="0"/>
      </rPr>
      <t>何大宏</t>
    </r>
  </si>
  <si>
    <r>
      <rPr>
        <sz val="14"/>
        <rFont val="方正仿宋简体"/>
        <family val="0"/>
      </rPr>
      <t>集州街道办事处</t>
    </r>
  </si>
  <si>
    <r>
      <rPr>
        <sz val="14"/>
        <rFont val="方正仿宋简体"/>
        <family val="0"/>
      </rPr>
      <t>何继成</t>
    </r>
  </si>
  <si>
    <r>
      <t>（三）扶贫开发（</t>
    </r>
    <r>
      <rPr>
        <b/>
        <sz val="14"/>
        <rFont val="Times New Roman"/>
        <family val="0"/>
      </rPr>
      <t>1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</si>
  <si>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南江县</t>
    </r>
    <r>
      <rPr>
        <b/>
        <sz val="14"/>
        <rFont val="Times New Roman"/>
        <family val="0"/>
      </rPr>
      <t>2021</t>
    </r>
    <r>
      <rPr>
        <b/>
        <sz val="14"/>
        <rFont val="方正楷体简体"/>
        <family val="0"/>
      </rPr>
      <t>年脱贫成果巩固提升工程</t>
    </r>
  </si>
  <si>
    <r>
      <t>完成农村供水、灌溉工程维修养护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处，配套园区道路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公里，安装防护栏</t>
    </r>
    <r>
      <rPr>
        <sz val="14"/>
        <rFont val="Times New Roman"/>
        <family val="0"/>
      </rPr>
      <t>200</t>
    </r>
    <r>
      <rPr>
        <sz val="14"/>
        <rFont val="方正仿宋简体"/>
        <family val="0"/>
      </rPr>
      <t>公里，农房建设提升</t>
    </r>
    <r>
      <rPr>
        <sz val="14"/>
        <rFont val="Times New Roman"/>
        <family val="0"/>
      </rPr>
      <t>600</t>
    </r>
    <r>
      <rPr>
        <sz val="14"/>
        <rFont val="方正仿宋简体"/>
        <family val="0"/>
      </rPr>
      <t>户，全面保障医疗和教育，持续推进农村人居环境整治、发展易地扶贫搬迁后续产业和公共服务设施配套，持续巩固</t>
    </r>
    <r>
      <rPr>
        <sz val="14"/>
        <rFont val="Times New Roman"/>
        <family val="0"/>
      </rPr>
      <t>156</t>
    </r>
    <r>
      <rPr>
        <sz val="14"/>
        <rFont val="方正仿宋简体"/>
        <family val="0"/>
      </rPr>
      <t>个贫困村脱贫成果</t>
    </r>
  </si>
  <si>
    <r>
      <rPr>
        <sz val="14"/>
        <rFont val="方正仿宋简体"/>
        <family val="0"/>
      </rPr>
      <t>娄可伟</t>
    </r>
  </si>
  <si>
    <r>
      <rPr>
        <sz val="14"/>
        <rFont val="方正仿宋简体"/>
        <family val="0"/>
      </rPr>
      <t>县扶贫开发局</t>
    </r>
  </si>
  <si>
    <r>
      <t>石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忠</t>
    </r>
  </si>
  <si>
    <r>
      <t>（四）生态环保（</t>
    </r>
    <r>
      <rPr>
        <b/>
        <sz val="14"/>
        <rFont val="Times New Roman"/>
        <family val="0"/>
      </rPr>
      <t>2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</si>
  <si>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南江县乡镇污水处理设施建设</t>
    </r>
  </si>
  <si>
    <r>
      <rPr>
        <sz val="14"/>
        <rFont val="方正仿宋简体"/>
        <family val="0"/>
      </rPr>
      <t>新建污水处理设施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处</t>
    </r>
  </si>
  <si>
    <r>
      <rPr>
        <sz val="14"/>
        <rFont val="方正仿宋简体"/>
        <family val="0"/>
      </rPr>
      <t>刘小鹤</t>
    </r>
  </si>
  <si>
    <r>
      <rPr>
        <sz val="14"/>
        <rFont val="方正仿宋简体"/>
        <family val="0"/>
      </rPr>
      <t>南江春晖土地开发有限公司</t>
    </r>
  </si>
  <si>
    <r>
      <rPr>
        <sz val="14"/>
        <rFont val="方正仿宋简体"/>
        <family val="0"/>
      </rPr>
      <t>赵海年</t>
    </r>
  </si>
  <si>
    <t>南江县污泥及固废综合利用</t>
  </si>
  <si>
    <r>
      <t>新建日处理</t>
    </r>
    <r>
      <rPr>
        <sz val="14"/>
        <rFont val="Times New Roman"/>
        <family val="0"/>
      </rPr>
      <t>150</t>
    </r>
    <r>
      <rPr>
        <sz val="14"/>
        <rFont val="方正仿宋简体"/>
        <family val="0"/>
      </rPr>
      <t>吨污泥处理设施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套，改建日处理</t>
    </r>
    <r>
      <rPr>
        <sz val="14"/>
        <rFont val="Times New Roman"/>
        <family val="0"/>
      </rPr>
      <t>150m³/d</t>
    </r>
    <r>
      <rPr>
        <sz val="14"/>
        <rFont val="方正仿宋简体"/>
        <family val="0"/>
      </rPr>
      <t>城市垃圾填埋场渗滤液处理设施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套</t>
    </r>
  </si>
  <si>
    <r>
      <rPr>
        <sz val="14"/>
        <rFont val="方正仿宋简体"/>
        <family val="0"/>
      </rPr>
      <t>完成主体工程</t>
    </r>
    <r>
      <rPr>
        <sz val="14"/>
        <rFont val="Times New Roman"/>
        <family val="0"/>
      </rPr>
      <t>90%</t>
    </r>
  </si>
  <si>
    <r>
      <t>注：表中</t>
    </r>
    <r>
      <rPr>
        <b/>
        <sz val="18"/>
        <rFont val="Times New Roman"/>
        <family val="0"/>
      </rPr>
      <t>“</t>
    </r>
    <r>
      <rPr>
        <b/>
        <sz val="18"/>
        <rFont val="方正黑体简体"/>
        <family val="0"/>
      </rPr>
      <t>备注</t>
    </r>
    <r>
      <rPr>
        <b/>
        <sz val="18"/>
        <rFont val="Times New Roman"/>
        <family val="0"/>
      </rPr>
      <t>”</t>
    </r>
    <r>
      <rPr>
        <b/>
        <sz val="18"/>
        <rFont val="方正黑体简体"/>
        <family val="0"/>
      </rPr>
      <t>栏标注</t>
    </r>
    <r>
      <rPr>
        <b/>
        <sz val="18"/>
        <rFont val="Times New Roman"/>
        <family val="0"/>
      </rPr>
      <t>“▲”</t>
    </r>
    <r>
      <rPr>
        <b/>
        <sz val="18"/>
        <rFont val="方正黑体简体"/>
        <family val="0"/>
      </rPr>
      <t>为纳入《</t>
    </r>
    <r>
      <rPr>
        <b/>
        <sz val="18"/>
        <rFont val="Times New Roman"/>
        <family val="0"/>
      </rPr>
      <t>2021</t>
    </r>
    <r>
      <rPr>
        <b/>
        <sz val="18"/>
        <rFont val="方正黑体简体"/>
        <family val="0"/>
      </rPr>
      <t>年全省重点项目名单》的重点项目；标注</t>
    </r>
    <r>
      <rPr>
        <b/>
        <sz val="18"/>
        <rFont val="Times New Roman"/>
        <family val="0"/>
      </rPr>
      <t>“</t>
    </r>
    <r>
      <rPr>
        <b/>
        <sz val="18"/>
        <rFont val="方正黑体简体"/>
        <family val="0"/>
      </rPr>
      <t>★</t>
    </r>
    <r>
      <rPr>
        <b/>
        <sz val="18"/>
        <rFont val="Times New Roman"/>
        <family val="0"/>
      </rPr>
      <t>”</t>
    </r>
    <r>
      <rPr>
        <b/>
        <sz val="18"/>
        <rFont val="方正黑体简体"/>
        <family val="0"/>
      </rPr>
      <t>为</t>
    </r>
    <r>
      <rPr>
        <b/>
        <sz val="18"/>
        <rFont val="Times New Roman"/>
        <family val="0"/>
      </rPr>
      <t>2021</t>
    </r>
    <r>
      <rPr>
        <b/>
        <sz val="18"/>
        <rFont val="方正黑体简体"/>
        <family val="0"/>
      </rPr>
      <t>年市</t>
    </r>
    <r>
      <rPr>
        <b/>
        <sz val="18"/>
        <rFont val="Times New Roman"/>
        <family val="0"/>
      </rPr>
      <t>“</t>
    </r>
    <r>
      <rPr>
        <b/>
        <sz val="18"/>
        <rFont val="方正黑体简体"/>
        <family val="0"/>
      </rPr>
      <t>挂牌推进</t>
    </r>
    <r>
      <rPr>
        <b/>
        <sz val="18"/>
        <rFont val="Times New Roman"/>
        <family val="0"/>
      </rPr>
      <t>”</t>
    </r>
    <r>
      <rPr>
        <b/>
        <sz val="18"/>
        <rFont val="方正黑体简体"/>
        <family val="0"/>
      </rPr>
      <t>项目。</t>
    </r>
  </si>
  <si>
    <r>
      <t>2021</t>
    </r>
    <r>
      <rPr>
        <sz val="28"/>
        <rFont val="方正小标宋简体"/>
        <family val="0"/>
      </rPr>
      <t>年市级重点项目建设任务分解表（续建）</t>
    </r>
  </si>
  <si>
    <r>
      <rPr>
        <sz val="14"/>
        <rFont val="方正仿宋简体"/>
        <family val="0"/>
      </rPr>
      <t>单位：万元</t>
    </r>
  </si>
  <si>
    <r>
      <rPr>
        <b/>
        <sz val="14"/>
        <rFont val="方正黑体简体"/>
        <family val="0"/>
      </rPr>
      <t>建设内容</t>
    </r>
  </si>
  <si>
    <r>
      <rPr>
        <b/>
        <sz val="14"/>
        <rFont val="方正黑体简体"/>
        <family val="0"/>
      </rPr>
      <t>截至</t>
    </r>
    <r>
      <rPr>
        <b/>
        <sz val="14"/>
        <rFont val="Times New Roman"/>
        <family val="0"/>
      </rPr>
      <t>2020</t>
    </r>
    <r>
      <rPr>
        <b/>
        <sz val="14"/>
        <rFont val="方正黑体简体"/>
        <family val="0"/>
      </rPr>
      <t>年底完成投资</t>
    </r>
  </si>
  <si>
    <r>
      <t>合计（</t>
    </r>
    <r>
      <rPr>
        <b/>
        <sz val="14"/>
        <rFont val="Times New Roman"/>
        <family val="0"/>
      </rPr>
      <t>18</t>
    </r>
    <r>
      <rPr>
        <b/>
        <sz val="14"/>
        <rFont val="方正黑体简体"/>
        <family val="0"/>
      </rPr>
      <t>个）</t>
    </r>
  </si>
  <si>
    <r>
      <t>一、基础设施（</t>
    </r>
    <r>
      <rPr>
        <b/>
        <sz val="14"/>
        <rFont val="Times New Roman"/>
        <family val="0"/>
      </rPr>
      <t>5</t>
    </r>
    <r>
      <rPr>
        <b/>
        <sz val="14"/>
        <rFont val="宋体"/>
        <family val="0"/>
      </rPr>
      <t>个）</t>
    </r>
  </si>
  <si>
    <r>
      <t>（一）交通（</t>
    </r>
    <r>
      <rPr>
        <b/>
        <sz val="14"/>
        <rFont val="Times New Roman"/>
        <family val="0"/>
      </rPr>
      <t>2</t>
    </r>
    <r>
      <rPr>
        <b/>
        <sz val="14"/>
        <rFont val="宋体"/>
        <family val="0"/>
      </rPr>
      <t>个）</t>
    </r>
  </si>
  <si>
    <r>
      <t>G244</t>
    </r>
    <r>
      <rPr>
        <b/>
        <sz val="14"/>
        <rFont val="方正楷体简体"/>
        <family val="0"/>
      </rPr>
      <t>东榆至马跃溪过境公路建设工程（二期）</t>
    </r>
  </si>
  <si>
    <t>南江县</t>
  </si>
  <si>
    <t>2017-2021</t>
  </si>
  <si>
    <r>
      <t>新建二级公路</t>
    </r>
    <r>
      <rPr>
        <sz val="14"/>
        <rFont val="Times New Roman"/>
        <family val="0"/>
      </rPr>
      <t>7</t>
    </r>
    <r>
      <rPr>
        <sz val="14"/>
        <rFont val="方正仿宋简体"/>
        <family val="0"/>
      </rPr>
      <t>公里</t>
    </r>
  </si>
  <si>
    <r>
      <t>S302</t>
    </r>
    <r>
      <rPr>
        <b/>
        <sz val="14"/>
        <rFont val="方正楷体简体"/>
        <family val="0"/>
      </rPr>
      <t>线涪阳至木门南江段升级改造</t>
    </r>
  </si>
  <si>
    <t>2016-2021</t>
  </si>
  <si>
    <r>
      <t>新建二级公路</t>
    </r>
    <r>
      <rPr>
        <sz val="14"/>
        <rFont val="Times New Roman"/>
        <family val="0"/>
      </rPr>
      <t>100.7</t>
    </r>
    <r>
      <rPr>
        <sz val="14"/>
        <rFont val="方正仿宋简体"/>
        <family val="0"/>
      </rPr>
      <t>公里</t>
    </r>
  </si>
  <si>
    <r>
      <t>万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林</t>
    </r>
  </si>
  <si>
    <r>
      <t>（二）水利（</t>
    </r>
    <r>
      <rPr>
        <b/>
        <sz val="14"/>
        <rFont val="Times New Roman"/>
        <family val="0"/>
      </rPr>
      <t>3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</si>
  <si>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南江县红鱼洞水库及灌区工程</t>
    </r>
  </si>
  <si>
    <r>
      <rPr>
        <sz val="14"/>
        <rFont val="方正仿宋简体"/>
        <family val="0"/>
      </rPr>
      <t>桥亭镇</t>
    </r>
  </si>
  <si>
    <t>2015-2024</t>
  </si>
  <si>
    <r>
      <rPr>
        <sz val="14"/>
        <rFont val="方正仿宋简体"/>
        <family val="0"/>
      </rPr>
      <t>坝高</t>
    </r>
    <r>
      <rPr>
        <sz val="14"/>
        <rFont val="Times New Roman"/>
        <family val="0"/>
      </rPr>
      <t>104.8</t>
    </r>
    <r>
      <rPr>
        <sz val="14"/>
        <rFont val="方正仿宋简体"/>
        <family val="0"/>
      </rPr>
      <t>米，水库主体枢纽溢洪道、取水口、泄洪洞、生态放水管等；灌区工程全长</t>
    </r>
    <r>
      <rPr>
        <sz val="14"/>
        <rFont val="Times New Roman"/>
        <family val="0"/>
      </rPr>
      <t>156</t>
    </r>
    <r>
      <rPr>
        <sz val="14"/>
        <rFont val="方正仿宋简体"/>
        <family val="0"/>
      </rPr>
      <t>千米</t>
    </r>
  </si>
  <si>
    <r>
      <rPr>
        <sz val="14"/>
        <rFont val="方正仿宋简体"/>
        <family val="0"/>
      </rPr>
      <t>完成枢纽工程导流洞封堵，鱼类增殖站、电气二次建设等尾期施工；完成灌区工程隧洞掘进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公里及明渠开挖，衬砌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</si>
  <si>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李本勇</t>
    </r>
  </si>
  <si>
    <r>
      <rPr>
        <sz val="14"/>
        <rFont val="方正仿宋简体"/>
        <family val="0"/>
      </rPr>
      <t>红鱼洞水库运行保护中心</t>
    </r>
  </si>
  <si>
    <r>
      <rPr>
        <sz val="14"/>
        <rFont val="方正仿宋简体"/>
        <family val="0"/>
      </rPr>
      <t>邱华平</t>
    </r>
  </si>
  <si>
    <r>
      <rPr>
        <sz val="14"/>
        <rFont val="宋体"/>
        <family val="0"/>
      </rPr>
      <t>▲</t>
    </r>
    <r>
      <rPr>
        <sz val="14"/>
        <rFont val="Times New Roman"/>
        <family val="0"/>
      </rPr>
      <t>+</t>
    </r>
    <r>
      <rPr>
        <sz val="14"/>
        <rFont val="宋体"/>
        <family val="0"/>
      </rPr>
      <t>★</t>
    </r>
  </si>
  <si>
    <r>
      <rPr>
        <b/>
        <sz val="14"/>
        <rFont val="方正楷体简体"/>
        <family val="0"/>
      </rPr>
      <t>南江县乡镇集中供水工程</t>
    </r>
  </si>
  <si>
    <t>2020-2022</t>
  </si>
  <si>
    <r>
      <rPr>
        <sz val="14"/>
        <rFont val="方正仿宋简体"/>
        <family val="0"/>
      </rPr>
      <t>改扩建东垭等供水站，新建井坝等供水站，铺设管网</t>
    </r>
    <r>
      <rPr>
        <sz val="14"/>
        <rFont val="Times New Roman"/>
        <family val="0"/>
      </rPr>
      <t>90</t>
    </r>
    <r>
      <rPr>
        <sz val="14"/>
        <rFont val="方正仿宋简体"/>
        <family val="0"/>
      </rPr>
      <t>公里，新增日供水能力</t>
    </r>
    <r>
      <rPr>
        <sz val="14"/>
        <rFont val="Times New Roman"/>
        <family val="0"/>
      </rPr>
      <t>1.42</t>
    </r>
    <r>
      <rPr>
        <sz val="14"/>
        <rFont val="方正仿宋简体"/>
        <family val="0"/>
      </rPr>
      <t>万立方米</t>
    </r>
  </si>
  <si>
    <r>
      <rPr>
        <sz val="14"/>
        <rFont val="方正仿宋简体"/>
        <family val="0"/>
      </rPr>
      <t>完成熊包梁等</t>
    </r>
    <r>
      <rPr>
        <sz val="14"/>
        <rFont val="Times New Roman"/>
        <family val="0"/>
      </rPr>
      <t>1.22</t>
    </r>
    <r>
      <rPr>
        <sz val="14"/>
        <rFont val="方正仿宋简体"/>
        <family val="0"/>
      </rPr>
      <t>万吨</t>
    </r>
    <r>
      <rPr>
        <sz val="14"/>
        <rFont val="Times New Roman"/>
        <family val="0"/>
      </rPr>
      <t>/</t>
    </r>
    <r>
      <rPr>
        <sz val="14"/>
        <rFont val="方正仿宋简体"/>
        <family val="0"/>
      </rPr>
      <t>天水厂主体工程建设，铺设管网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公里</t>
    </r>
  </si>
  <si>
    <r>
      <t>陈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真</t>
    </r>
  </si>
  <si>
    <r>
      <rPr>
        <sz val="14"/>
        <rFont val="方正仿宋简体"/>
        <family val="0"/>
      </rPr>
      <t>南江碧水源水务有限公司</t>
    </r>
  </si>
  <si>
    <r>
      <rPr>
        <sz val="14"/>
        <rFont val="方正仿宋简体"/>
        <family val="0"/>
      </rPr>
      <t>宋庆国</t>
    </r>
  </si>
  <si>
    <r>
      <rPr>
        <b/>
        <sz val="14"/>
        <rFont val="方正楷体简体"/>
        <family val="0"/>
      </rPr>
      <t>南江县正直河道综合治理工程</t>
    </r>
  </si>
  <si>
    <r>
      <rPr>
        <sz val="14"/>
        <rFont val="方正仿宋简体"/>
        <family val="0"/>
      </rPr>
      <t>正直镇</t>
    </r>
  </si>
  <si>
    <t>2020-2021</t>
  </si>
  <si>
    <r>
      <rPr>
        <sz val="14"/>
        <rFont val="方正仿宋简体"/>
        <family val="0"/>
      </rPr>
      <t>新建防洪堤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米、泵站、排水涵管</t>
    </r>
    <r>
      <rPr>
        <sz val="14"/>
        <rFont val="Times New Roman"/>
        <family val="0"/>
      </rPr>
      <t>700</t>
    </r>
    <r>
      <rPr>
        <sz val="14"/>
        <rFont val="方正仿宋简体"/>
        <family val="0"/>
      </rPr>
      <t>米及大型弃土场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个，滑坡治理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处，安装安全监测线路，改建高压线路</t>
    </r>
    <r>
      <rPr>
        <sz val="14"/>
        <rFont val="Times New Roman"/>
        <family val="0"/>
      </rPr>
      <t>7</t>
    </r>
    <r>
      <rPr>
        <sz val="14"/>
        <rFont val="方正仿宋简体"/>
        <family val="0"/>
      </rPr>
      <t>千米等</t>
    </r>
  </si>
  <si>
    <r>
      <t>何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勇</t>
    </r>
  </si>
  <si>
    <r>
      <rPr>
        <sz val="14"/>
        <rFont val="方正仿宋简体"/>
        <family val="0"/>
      </rPr>
      <t>正直镇人民政府</t>
    </r>
  </si>
  <si>
    <r>
      <t>赵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红</t>
    </r>
  </si>
  <si>
    <r>
      <rPr>
        <sz val="14"/>
        <rFont val="方正仿宋简体"/>
        <family val="0"/>
      </rPr>
      <t>吴东平</t>
    </r>
  </si>
  <si>
    <r>
      <t>二、产业发展（</t>
    </r>
    <r>
      <rPr>
        <b/>
        <sz val="14"/>
        <rFont val="Times New Roman"/>
        <family val="0"/>
      </rPr>
      <t>9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</si>
  <si>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南江国家现代农业产业园</t>
    </r>
  </si>
  <si>
    <t>2020-2023</t>
  </si>
  <si>
    <r>
      <rPr>
        <sz val="14"/>
        <rFont val="方正仿宋简体"/>
        <family val="0"/>
      </rPr>
      <t>改</t>
    </r>
    <r>
      <rPr>
        <sz val="14"/>
        <rFont val="Times New Roman"/>
        <family val="0"/>
      </rPr>
      <t>(</t>
    </r>
    <r>
      <rPr>
        <sz val="14"/>
        <rFont val="方正仿宋简体"/>
        <family val="0"/>
      </rPr>
      <t>扩</t>
    </r>
    <r>
      <rPr>
        <sz val="14"/>
        <rFont val="Times New Roman"/>
        <family val="0"/>
      </rPr>
      <t>)</t>
    </r>
    <r>
      <rPr>
        <sz val="14"/>
        <rFont val="方正仿宋简体"/>
        <family val="0"/>
      </rPr>
      <t>建核心育种场、黄羊屠宰生产线；新建一级、二级扩繁场各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个，标准化规模养殖场</t>
    </r>
    <r>
      <rPr>
        <sz val="14"/>
        <rFont val="Times New Roman"/>
        <family val="0"/>
      </rPr>
      <t>18</t>
    </r>
    <r>
      <rPr>
        <sz val="14"/>
        <rFont val="方正仿宋简体"/>
        <family val="0"/>
      </rPr>
      <t>个，家庭羊场</t>
    </r>
    <r>
      <rPr>
        <sz val="14"/>
        <rFont val="Times New Roman"/>
        <family val="0"/>
      </rPr>
      <t>40</t>
    </r>
    <r>
      <rPr>
        <sz val="14"/>
        <rFont val="方正仿宋简体"/>
        <family val="0"/>
      </rPr>
      <t>个，培育南江黄羊养殖大户</t>
    </r>
    <r>
      <rPr>
        <sz val="14"/>
        <rFont val="Times New Roman"/>
        <family val="0"/>
      </rPr>
      <t>40</t>
    </r>
    <r>
      <rPr>
        <sz val="14"/>
        <rFont val="方正仿宋简体"/>
        <family val="0"/>
      </rPr>
      <t>户；新建金银花初加工生产线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条，南江黄羊科技创新中心，现代农业产业园博览展示中心，金银花科技创新中心等，新建产业道路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公里，耕作道</t>
    </r>
    <r>
      <rPr>
        <sz val="14"/>
        <rFont val="Times New Roman"/>
        <family val="0"/>
      </rPr>
      <t>18.7</t>
    </r>
    <r>
      <rPr>
        <sz val="14"/>
        <rFont val="方正仿宋简体"/>
        <family val="0"/>
      </rPr>
      <t>公里；建设优质牧草基地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千亩；新植金银花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万亩，建设金银花</t>
    </r>
    <r>
      <rPr>
        <sz val="14"/>
        <rFont val="Times New Roman"/>
        <family val="0"/>
      </rPr>
      <t>GAP</t>
    </r>
    <r>
      <rPr>
        <sz val="14"/>
        <rFont val="方正仿宋简体"/>
        <family val="0"/>
      </rPr>
      <t>示范基地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亩，有机肥配方示范基地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亩；配套建设冷储库；开展品牌宣传，组织技术培训</t>
    </r>
    <r>
      <rPr>
        <sz val="14"/>
        <rFont val="Times New Roman"/>
        <family val="0"/>
      </rPr>
      <t>3000</t>
    </r>
    <r>
      <rPr>
        <sz val="14"/>
        <rFont val="方正仿宋简体"/>
        <family val="0"/>
      </rPr>
      <t>人次</t>
    </r>
  </si>
  <si>
    <r>
      <rPr>
        <sz val="14"/>
        <rFont val="方正仿宋简体"/>
        <family val="0"/>
      </rPr>
      <t>改</t>
    </r>
    <r>
      <rPr>
        <sz val="14"/>
        <rFont val="Times New Roman"/>
        <family val="0"/>
      </rPr>
      <t>(</t>
    </r>
    <r>
      <rPr>
        <sz val="14"/>
        <rFont val="方正仿宋简体"/>
        <family val="0"/>
      </rPr>
      <t>扩</t>
    </r>
    <r>
      <rPr>
        <sz val="14"/>
        <rFont val="Times New Roman"/>
        <family val="0"/>
      </rPr>
      <t>)</t>
    </r>
    <r>
      <rPr>
        <sz val="14"/>
        <rFont val="方正仿宋简体"/>
        <family val="0"/>
      </rPr>
      <t>建核心育种场，新建一级扩繁场、南江黄羊科技创新中心、现代农业产业园博览展示中心、金银花科技创新中心等，产业道路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千米，耕作道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公里；新植牧草</t>
    </r>
    <r>
      <rPr>
        <sz val="14"/>
        <rFont val="Times New Roman"/>
        <family val="0"/>
      </rPr>
      <t>5000亩，金银花3000亩，建设金银花GAP示范基地，有机肥配方示范基地500亩；开展品牌宣传，组织技术培训1000人次</t>
    </r>
  </si>
  <si>
    <r>
      <t>马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辉</t>
    </r>
  </si>
  <si>
    <r>
      <rPr>
        <b/>
        <sz val="14"/>
        <rFont val="方正楷体简体"/>
        <family val="0"/>
      </rPr>
      <t>蓝润生猪（南江）全产业链</t>
    </r>
  </si>
  <si>
    <t>2020-2024</t>
  </si>
  <si>
    <r>
      <rPr>
        <sz val="14"/>
        <rFont val="方正仿宋简体"/>
        <family val="0"/>
      </rPr>
      <t>新建年饲养种猪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万头、年出栏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万头生猪养殖场；新建年产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万吨饲料加工厂、年产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万吨有机肥生产线</t>
    </r>
  </si>
  <si>
    <r>
      <rPr>
        <sz val="14"/>
        <rFont val="方正仿宋简体"/>
        <family val="0"/>
      </rPr>
      <t>建成高燕养殖基地，完成能繁母猪场主体、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万吨饲料加工厂完成</t>
    </r>
    <r>
      <rPr>
        <sz val="14"/>
        <rFont val="Times New Roman"/>
        <family val="0"/>
      </rPr>
      <t>20%</t>
    </r>
    <r>
      <rPr>
        <sz val="14"/>
        <rFont val="方正仿宋简体"/>
        <family val="0"/>
      </rPr>
      <t>主体</t>
    </r>
  </si>
  <si>
    <r>
      <rPr>
        <sz val="14"/>
        <rFont val="方正仿宋简体"/>
        <family val="0"/>
      </rPr>
      <t>四川蓝润实业集团有限公司</t>
    </r>
  </si>
  <si>
    <r>
      <rPr>
        <sz val="14"/>
        <rFont val="方正仿宋简体"/>
        <family val="0"/>
      </rPr>
      <t>杨晓初</t>
    </r>
  </si>
  <si>
    <r>
      <t>（二）工业（</t>
    </r>
    <r>
      <rPr>
        <b/>
        <sz val="14"/>
        <rFont val="Times New Roman"/>
        <family val="0"/>
      </rPr>
      <t>1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</si>
  <si>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南江县霞石新材料生产线</t>
    </r>
  </si>
  <si>
    <r>
      <rPr>
        <sz val="14"/>
        <rFont val="方正仿宋简体"/>
        <family val="0"/>
      </rPr>
      <t>新建年产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万吨霞石精粉精选生产线一条，生产厂房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万平方米，生活办公区用房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万平方米，购置洗矿、磨矿、磁选、脱水干燥等生产设备</t>
    </r>
  </si>
  <si>
    <r>
      <rPr>
        <sz val="14"/>
        <rFont val="方正仿宋简体"/>
        <family val="0"/>
      </rPr>
      <t>完成加工生产线厂房主体工程，定购加工设备</t>
    </r>
  </si>
  <si>
    <r>
      <rPr>
        <sz val="14"/>
        <rFont val="方正仿宋简体"/>
        <family val="0"/>
      </rPr>
      <t>四川南江新兴矿业有限公司</t>
    </r>
  </si>
  <si>
    <r>
      <rPr>
        <sz val="14"/>
        <rFont val="方正仿宋简体"/>
        <family val="0"/>
      </rPr>
      <t>冯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波</t>
    </r>
  </si>
  <si>
    <r>
      <t>（三）商贸物流（</t>
    </r>
    <r>
      <rPr>
        <b/>
        <sz val="14"/>
        <rFont val="Times New Roman"/>
        <family val="0"/>
      </rPr>
      <t>5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</si>
  <si>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南江义乌商品批发城</t>
    </r>
  </si>
  <si>
    <r>
      <rPr>
        <sz val="14"/>
        <rFont val="方正仿宋简体"/>
        <family val="0"/>
      </rPr>
      <t>建义乌小商品展示交易中心、特色街区、步行街区、文旅主题公园、电子商务园区、仓储区、文化广场、星级酒店等批发城</t>
    </r>
  </si>
  <si>
    <r>
      <rPr>
        <sz val="14"/>
        <rFont val="方正仿宋简体"/>
        <family val="0"/>
      </rPr>
      <t>建成小商品展示交易中心</t>
    </r>
  </si>
  <si>
    <r>
      <rPr>
        <sz val="14"/>
        <rFont val="方正仿宋简体"/>
        <family val="0"/>
      </rPr>
      <t>广西榕华市场投资有限公司</t>
    </r>
  </si>
  <si>
    <r>
      <rPr>
        <sz val="14"/>
        <rFont val="方正仿宋简体"/>
        <family val="0"/>
      </rPr>
      <t>尹建华</t>
    </r>
  </si>
  <si>
    <r>
      <rPr>
        <b/>
        <sz val="14"/>
        <rFont val="方正楷体简体"/>
        <family val="0"/>
      </rPr>
      <t>南江印象商业综合体</t>
    </r>
  </si>
  <si>
    <r>
      <rPr>
        <sz val="14"/>
        <rFont val="方正仿宋简体"/>
        <family val="0"/>
      </rPr>
      <t>总建筑面积</t>
    </r>
    <r>
      <rPr>
        <sz val="14"/>
        <rFont val="Times New Roman"/>
        <family val="0"/>
      </rPr>
      <t>13.5</t>
    </r>
    <r>
      <rPr>
        <sz val="14"/>
        <rFont val="方正仿宋简体"/>
        <family val="0"/>
      </rPr>
      <t>万平方米，商业建筑面积</t>
    </r>
    <r>
      <rPr>
        <sz val="14"/>
        <rFont val="Times New Roman"/>
        <family val="0"/>
      </rPr>
      <t>0.6</t>
    </r>
    <r>
      <rPr>
        <sz val="14"/>
        <rFont val="方正仿宋简体"/>
        <family val="0"/>
      </rPr>
      <t>万平方米，完善相关配套设施</t>
    </r>
  </si>
  <si>
    <r>
      <rPr>
        <sz val="14"/>
        <rFont val="方正仿宋简体"/>
        <family val="0"/>
      </rPr>
      <t>完成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号楼主体封顶，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号楼基础施工</t>
    </r>
  </si>
  <si>
    <r>
      <rPr>
        <sz val="14"/>
        <rFont val="方正仿宋简体"/>
        <family val="0"/>
      </rPr>
      <t>刘柯伶</t>
    </r>
  </si>
  <si>
    <r>
      <rPr>
        <sz val="14"/>
        <rFont val="方正仿宋简体"/>
        <family val="0"/>
      </rPr>
      <t>四川第五季置业有限公司</t>
    </r>
  </si>
  <si>
    <r>
      <rPr>
        <sz val="14"/>
        <rFont val="方正仿宋简体"/>
        <family val="0"/>
      </rPr>
      <t>黄秀华</t>
    </r>
  </si>
  <si>
    <r>
      <t>南江县麓府商业综</t>
    </r>
    <r>
      <rPr>
        <b/>
        <sz val="14"/>
        <rFont val="Times New Roman"/>
        <family val="0"/>
      </rPr>
      <t xml:space="preserve">
</t>
    </r>
    <r>
      <rPr>
        <b/>
        <sz val="14"/>
        <rFont val="方正楷体简体"/>
        <family val="0"/>
      </rPr>
      <t>合体</t>
    </r>
  </si>
  <si>
    <r>
      <rPr>
        <sz val="14"/>
        <rFont val="方正仿宋简体"/>
        <family val="0"/>
      </rPr>
      <t>总建筑面积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万平方米，商业建筑面积</t>
    </r>
    <r>
      <rPr>
        <sz val="14"/>
        <rFont val="Times New Roman"/>
        <family val="0"/>
      </rPr>
      <t>3.5</t>
    </r>
    <r>
      <rPr>
        <sz val="14"/>
        <rFont val="方正仿宋简体"/>
        <family val="0"/>
      </rPr>
      <t>万平方米，完善相关配套设施</t>
    </r>
  </si>
  <si>
    <r>
      <rPr>
        <sz val="14"/>
        <rFont val="方正仿宋简体"/>
        <family val="0"/>
      </rPr>
      <t>完成主体工程</t>
    </r>
    <r>
      <rPr>
        <sz val="14"/>
        <rFont val="Times New Roman"/>
        <family val="0"/>
      </rPr>
      <t>80%</t>
    </r>
  </si>
  <si>
    <r>
      <rPr>
        <sz val="14"/>
        <rFont val="方正仿宋简体"/>
        <family val="0"/>
      </rPr>
      <t>南江鸿盛房地产开发有限公司</t>
    </r>
  </si>
  <si>
    <r>
      <t>冯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竞</t>
    </r>
  </si>
  <si>
    <r>
      <rPr>
        <b/>
        <sz val="14"/>
        <rFont val="方正楷体简体"/>
        <family val="0"/>
      </rPr>
      <t>南江县龙城国际商业综合体（二期）</t>
    </r>
  </si>
  <si>
    <r>
      <rPr>
        <sz val="14"/>
        <rFont val="方正仿宋简体"/>
        <family val="0"/>
      </rPr>
      <t>总建筑面积</t>
    </r>
    <r>
      <rPr>
        <sz val="14"/>
        <rFont val="Times New Roman"/>
        <family val="0"/>
      </rPr>
      <t>2.7</t>
    </r>
    <r>
      <rPr>
        <sz val="14"/>
        <rFont val="方正仿宋简体"/>
        <family val="0"/>
      </rPr>
      <t>万平方米，商业建筑面积</t>
    </r>
    <r>
      <rPr>
        <sz val="14"/>
        <rFont val="Times New Roman"/>
        <family val="0"/>
      </rPr>
      <t>0.6</t>
    </r>
    <r>
      <rPr>
        <sz val="14"/>
        <rFont val="方正仿宋简体"/>
        <family val="0"/>
      </rPr>
      <t>万平方米，完善地下停车场及相关配套设施</t>
    </r>
  </si>
  <si>
    <r>
      <rPr>
        <sz val="14"/>
        <rFont val="方正仿宋简体"/>
        <family val="0"/>
      </rPr>
      <t>完成</t>
    </r>
    <r>
      <rPr>
        <sz val="14"/>
        <rFont val="Times New Roman"/>
        <family val="0"/>
      </rPr>
      <t>7</t>
    </r>
    <r>
      <rPr>
        <sz val="14"/>
        <rFont val="方正仿宋简体"/>
        <family val="0"/>
      </rPr>
      <t>、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号楼主体</t>
    </r>
    <r>
      <rPr>
        <sz val="14"/>
        <rFont val="Times New Roman"/>
        <family val="0"/>
      </rPr>
      <t>70%</t>
    </r>
    <r>
      <rPr>
        <sz val="14"/>
        <rFont val="方正仿宋简体"/>
        <family val="0"/>
      </rPr>
      <t>，完成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号楼二次施工及附属设施配套建设</t>
    </r>
  </si>
  <si>
    <r>
      <t>佘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东</t>
    </r>
  </si>
  <si>
    <r>
      <rPr>
        <sz val="14"/>
        <rFont val="方正仿宋简体"/>
        <family val="0"/>
      </rPr>
      <t>四川宏业房地产开发有限公司</t>
    </r>
  </si>
  <si>
    <r>
      <t>赵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猛</t>
    </r>
  </si>
  <si>
    <r>
      <rPr>
        <b/>
        <sz val="14"/>
        <rFont val="方正楷体简体"/>
        <family val="0"/>
      </rPr>
      <t>南江县正直镇宝塔商业综合体</t>
    </r>
  </si>
  <si>
    <t>2019-2022</t>
  </si>
  <si>
    <r>
      <rPr>
        <sz val="14"/>
        <rFont val="方正仿宋简体"/>
        <family val="0"/>
      </rPr>
      <t>新建全民健身与应急避难广场、商住楼</t>
    </r>
    <r>
      <rPr>
        <sz val="14"/>
        <rFont val="Times New Roman"/>
        <family val="0"/>
      </rPr>
      <t>3.9</t>
    </r>
    <r>
      <rPr>
        <sz val="14"/>
        <rFont val="方正仿宋简体"/>
        <family val="0"/>
      </rPr>
      <t>万平方米、地下停车泊位</t>
    </r>
    <r>
      <rPr>
        <sz val="14"/>
        <rFont val="Times New Roman"/>
        <family val="0"/>
      </rPr>
      <t>850</t>
    </r>
    <r>
      <rPr>
        <sz val="14"/>
        <rFont val="方正仿宋简体"/>
        <family val="0"/>
      </rPr>
      <t>个，完成景观打造、亮化、绿化、雨污管网等配套设施</t>
    </r>
  </si>
  <si>
    <r>
      <rPr>
        <sz val="14"/>
        <rFont val="方正仿宋简体"/>
        <family val="0"/>
      </rPr>
      <t>完成商住楼主体建设，配套景观打造、亮化、绿化等</t>
    </r>
  </si>
  <si>
    <r>
      <rPr>
        <sz val="14"/>
        <rFont val="方正仿宋简体"/>
        <family val="0"/>
      </rPr>
      <t>正直投资建设开发有限公司</t>
    </r>
  </si>
  <si>
    <r>
      <t>习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蓉</t>
    </r>
  </si>
  <si>
    <r>
      <t>（四）旅游开发（</t>
    </r>
    <r>
      <rPr>
        <b/>
        <sz val="14"/>
        <rFont val="Times New Roman"/>
        <family val="0"/>
      </rPr>
      <t>1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</si>
  <si>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光雾和谷国际康养度假小镇</t>
    </r>
  </si>
  <si>
    <t>2018-2022</t>
  </si>
  <si>
    <r>
      <rPr>
        <sz val="14"/>
        <rFont val="方正仿宋简体"/>
        <family val="0"/>
      </rPr>
      <t>新建国际康养社区</t>
    </r>
    <r>
      <rPr>
        <sz val="14"/>
        <rFont val="Times New Roman"/>
        <family val="0"/>
      </rPr>
      <t>110</t>
    </r>
    <r>
      <rPr>
        <sz val="14"/>
        <rFont val="方正仿宋简体"/>
        <family val="0"/>
      </rPr>
      <t>万平方米，停车场</t>
    </r>
    <r>
      <rPr>
        <sz val="14"/>
        <rFont val="Times New Roman"/>
        <family val="0"/>
      </rPr>
      <t>3.4</t>
    </r>
    <r>
      <rPr>
        <sz val="14"/>
        <rFont val="方正仿宋简体"/>
        <family val="0"/>
      </rPr>
      <t>万平方米；安置小区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万平方米；新建接待中心及民俗酒店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万平方米，文化创意园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万平方米；新建康养医院</t>
    </r>
    <r>
      <rPr>
        <sz val="14"/>
        <rFont val="Times New Roman"/>
        <family val="0"/>
      </rPr>
      <t>1.4</t>
    </r>
    <r>
      <rPr>
        <sz val="14"/>
        <rFont val="方正仿宋简体"/>
        <family val="0"/>
      </rPr>
      <t>万平方米及特色旅游购物街区、生态古寨文化园等</t>
    </r>
  </si>
  <si>
    <r>
      <rPr>
        <sz val="14"/>
        <rFont val="方正仿宋简体"/>
        <family val="0"/>
      </rPr>
      <t>完成首期康养房、安置房、业主中心等建设，二期康养房</t>
    </r>
    <r>
      <rPr>
        <sz val="14"/>
        <rFont val="Times New Roman"/>
        <family val="0"/>
      </rPr>
      <t>50%</t>
    </r>
    <r>
      <rPr>
        <sz val="14"/>
        <rFont val="方正仿宋简体"/>
        <family val="0"/>
      </rPr>
      <t>，启动三期康养房建设，实施学校、污水处理厂等公共基础设施</t>
    </r>
  </si>
  <si>
    <r>
      <rPr>
        <sz val="14"/>
        <rFont val="方正仿宋简体"/>
        <family val="0"/>
      </rPr>
      <t>符大纲</t>
    </r>
  </si>
  <si>
    <r>
      <rPr>
        <sz val="14"/>
        <rFont val="方正仿宋简体"/>
        <family val="0"/>
      </rPr>
      <t>四川南江光雾和谷旅游开发有限公司</t>
    </r>
  </si>
  <si>
    <r>
      <rPr>
        <sz val="14"/>
        <rFont val="方正仿宋简体"/>
        <family val="0"/>
      </rPr>
      <t>赵文承</t>
    </r>
  </si>
  <si>
    <r>
      <rPr>
        <sz val="14"/>
        <rFont val="方正仿宋简体"/>
        <family val="0"/>
      </rPr>
      <t>岳春森</t>
    </r>
  </si>
  <si>
    <r>
      <rPr>
        <b/>
        <sz val="14"/>
        <rFont val="宋体"/>
        <family val="0"/>
      </rPr>
      <t>三、民生及社会事业（</t>
    </r>
    <r>
      <rPr>
        <b/>
        <sz val="14"/>
        <rFont val="Times New Roman"/>
        <family val="0"/>
      </rPr>
      <t>4</t>
    </r>
    <r>
      <rPr>
        <b/>
        <sz val="14"/>
        <rFont val="宋体"/>
        <family val="0"/>
      </rPr>
      <t>个）</t>
    </r>
  </si>
  <si>
    <r>
      <rPr>
        <b/>
        <sz val="14"/>
        <rFont val="宋体"/>
        <family val="0"/>
      </rPr>
      <t>（一）卫生（</t>
    </r>
    <r>
      <rPr>
        <b/>
        <sz val="14"/>
        <rFont val="Times New Roman"/>
        <family val="0"/>
      </rPr>
      <t>2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</si>
  <si>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南江县医疗卫生服务体系建设</t>
    </r>
  </si>
  <si>
    <r>
      <rPr>
        <sz val="14"/>
        <rFont val="方正仿宋简体"/>
        <family val="0"/>
      </rPr>
      <t>集州街道
下两镇</t>
    </r>
  </si>
  <si>
    <r>
      <rPr>
        <sz val="14"/>
        <rFont val="方正仿宋简体"/>
        <family val="0"/>
      </rPr>
      <t>新建县医院下两分院、妇幼保健院等综合大楼等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万平方米，新增床位</t>
    </r>
    <r>
      <rPr>
        <sz val="14"/>
        <rFont val="Times New Roman"/>
        <family val="0"/>
      </rPr>
      <t>200</t>
    </r>
    <r>
      <rPr>
        <sz val="14"/>
        <rFont val="方正仿宋简体"/>
        <family val="0"/>
      </rPr>
      <t>张，完善附属设施及设备购置</t>
    </r>
  </si>
  <si>
    <r>
      <rPr>
        <sz val="14"/>
        <rFont val="方正仿宋简体"/>
        <family val="0"/>
      </rPr>
      <t>南江县下两中心卫生院</t>
    </r>
  </si>
  <si>
    <r>
      <t>何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军</t>
    </r>
  </si>
  <si>
    <r>
      <rPr>
        <sz val="14"/>
        <rFont val="方正仿宋简体"/>
        <family val="0"/>
      </rPr>
      <t>县卫健局</t>
    </r>
  </si>
  <si>
    <r>
      <t>王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昕</t>
    </r>
  </si>
  <si>
    <r>
      <rPr>
        <b/>
        <sz val="14"/>
        <rFont val="方正楷体简体"/>
        <family val="0"/>
      </rPr>
      <t>南江县人民医院黄金院区</t>
    </r>
  </si>
  <si>
    <r>
      <rPr>
        <sz val="14"/>
        <rFont val="方正仿宋简体"/>
        <family val="0"/>
      </rPr>
      <t>新建门诊楼、住院楼（床位</t>
    </r>
    <r>
      <rPr>
        <sz val="14"/>
        <rFont val="Times New Roman"/>
        <family val="0"/>
      </rPr>
      <t>300</t>
    </r>
    <r>
      <rPr>
        <sz val="14"/>
        <rFont val="方正仿宋简体"/>
        <family val="0"/>
      </rPr>
      <t>张）、周转宿舍、食堂、停车场及其配套设施业务用房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万平方米，完善院内绿化和附属设施建设，购置医疗设施设备</t>
    </r>
  </si>
  <si>
    <r>
      <t>苟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丹</t>
    </r>
  </si>
  <si>
    <r>
      <rPr>
        <sz val="14"/>
        <rFont val="方正仿宋简体"/>
        <family val="0"/>
      </rPr>
      <t>四川南江农业旅游发展集团有限公司</t>
    </r>
  </si>
  <si>
    <r>
      <t>岳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明</t>
    </r>
  </si>
  <si>
    <r>
      <rPr>
        <b/>
        <sz val="14"/>
        <rFont val="宋体"/>
        <family val="0"/>
      </rPr>
      <t>（二）安居工程（</t>
    </r>
    <r>
      <rPr>
        <b/>
        <sz val="14"/>
        <rFont val="Times New Roman"/>
        <family val="0"/>
      </rPr>
      <t>1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</si>
  <si>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南江县城镇危旧房棚户区改造</t>
    </r>
  </si>
  <si>
    <r>
      <rPr>
        <sz val="14"/>
        <rFont val="方正仿宋简体"/>
        <family val="0"/>
      </rPr>
      <t>改造棚户区危旧房</t>
    </r>
    <r>
      <rPr>
        <sz val="14"/>
        <rFont val="Times New Roman"/>
        <family val="0"/>
      </rPr>
      <t>5800</t>
    </r>
    <r>
      <rPr>
        <sz val="14"/>
        <rFont val="方正仿宋简体"/>
        <family val="0"/>
      </rPr>
      <t>户，配套建设基础设施</t>
    </r>
  </si>
  <si>
    <r>
      <rPr>
        <sz val="14"/>
        <rFont val="方正仿宋简体"/>
        <family val="0"/>
      </rPr>
      <t>完成杨家河、文光片区等棚户区改造；有序推进太子洞片区、政务中心至革命村、沙溪坝等棚户区改造</t>
    </r>
  </si>
  <si>
    <r>
      <rPr>
        <sz val="14"/>
        <rFont val="方正仿宋简体"/>
        <family val="0"/>
      </rPr>
      <t>南江城市建设投资开发有限公司等</t>
    </r>
  </si>
  <si>
    <r>
      <rPr>
        <sz val="14"/>
        <rFont val="方正仿宋简体"/>
        <family val="0"/>
      </rPr>
      <t>岳开彦等</t>
    </r>
  </si>
  <si>
    <r>
      <rPr>
        <b/>
        <sz val="14"/>
        <rFont val="宋体"/>
        <family val="0"/>
      </rPr>
      <t>（三）文化体育（</t>
    </r>
    <r>
      <rPr>
        <b/>
        <sz val="14"/>
        <rFont val="Times New Roman"/>
        <family val="0"/>
      </rPr>
      <t>1</t>
    </r>
    <r>
      <rPr>
        <b/>
        <sz val="14"/>
        <rFont val="宋体"/>
        <family val="0"/>
      </rPr>
      <t>个）</t>
    </r>
  </si>
  <si>
    <r>
      <t>南江县文化体育综</t>
    </r>
    <r>
      <rPr>
        <b/>
        <sz val="14"/>
        <rFont val="Times New Roman"/>
        <family val="0"/>
      </rPr>
      <t xml:space="preserve">
</t>
    </r>
    <r>
      <rPr>
        <b/>
        <sz val="14"/>
        <rFont val="方正楷体简体"/>
        <family val="0"/>
      </rPr>
      <t>合体</t>
    </r>
  </si>
  <si>
    <r>
      <rPr>
        <sz val="14"/>
        <rFont val="方正仿宋简体"/>
        <family val="0"/>
      </rPr>
      <t>新建体育场</t>
    </r>
    <r>
      <rPr>
        <sz val="14"/>
        <rFont val="Times New Roman"/>
        <family val="0"/>
      </rPr>
      <t>1.8</t>
    </r>
    <r>
      <rPr>
        <sz val="14"/>
        <rFont val="方正仿宋简体"/>
        <family val="0"/>
      </rPr>
      <t>万平方米、商业综合体</t>
    </r>
    <r>
      <rPr>
        <sz val="14"/>
        <rFont val="Times New Roman"/>
        <family val="0"/>
      </rPr>
      <t>5.3</t>
    </r>
    <r>
      <rPr>
        <sz val="14"/>
        <rFont val="方正仿宋简体"/>
        <family val="0"/>
      </rPr>
      <t>万平方米，配套附属设施设备</t>
    </r>
  </si>
  <si>
    <r>
      <rPr>
        <sz val="14"/>
        <rFont val="方正仿宋简体"/>
        <family val="0"/>
      </rPr>
      <t>完成主体施工</t>
    </r>
  </si>
  <si>
    <r>
      <rPr>
        <sz val="14"/>
        <rFont val="方正仿宋简体"/>
        <family val="0"/>
      </rPr>
      <t>汤碧荣</t>
    </r>
  </si>
  <si>
    <r>
      <rPr>
        <sz val="14"/>
        <rFont val="方正仿宋简体"/>
        <family val="0"/>
      </rPr>
      <t>巴中云瑞置业有限公司</t>
    </r>
  </si>
  <si>
    <r>
      <rPr>
        <sz val="14"/>
        <rFont val="方正仿宋简体"/>
        <family val="0"/>
      </rPr>
      <t>甘明平</t>
    </r>
  </si>
  <si>
    <r>
      <t>注：表中</t>
    </r>
    <r>
      <rPr>
        <b/>
        <sz val="18"/>
        <rFont val="Times New Roman"/>
        <family val="0"/>
      </rPr>
      <t>“</t>
    </r>
    <r>
      <rPr>
        <b/>
        <sz val="18"/>
        <rFont val="方正仿宋简体"/>
        <family val="0"/>
      </rPr>
      <t>备注</t>
    </r>
    <r>
      <rPr>
        <b/>
        <sz val="18"/>
        <rFont val="Times New Roman"/>
        <family val="0"/>
      </rPr>
      <t>”</t>
    </r>
    <r>
      <rPr>
        <b/>
        <sz val="18"/>
        <rFont val="方正仿宋简体"/>
        <family val="0"/>
      </rPr>
      <t>栏标注</t>
    </r>
    <r>
      <rPr>
        <b/>
        <sz val="18"/>
        <rFont val="Times New Roman"/>
        <family val="0"/>
      </rPr>
      <t>“</t>
    </r>
    <r>
      <rPr>
        <b/>
        <sz val="18"/>
        <rFont val="方正仿宋简体"/>
        <family val="0"/>
      </rPr>
      <t>▲</t>
    </r>
    <r>
      <rPr>
        <b/>
        <sz val="18"/>
        <rFont val="Times New Roman"/>
        <family val="0"/>
      </rPr>
      <t>”</t>
    </r>
    <r>
      <rPr>
        <b/>
        <sz val="18"/>
        <rFont val="方正仿宋简体"/>
        <family val="0"/>
      </rPr>
      <t>为纳入《</t>
    </r>
    <r>
      <rPr>
        <b/>
        <sz val="18"/>
        <rFont val="Times New Roman"/>
        <family val="0"/>
      </rPr>
      <t>2021</t>
    </r>
    <r>
      <rPr>
        <b/>
        <sz val="18"/>
        <rFont val="方正仿宋简体"/>
        <family val="0"/>
      </rPr>
      <t>年全省重点项目名单》的重点项目；标注</t>
    </r>
    <r>
      <rPr>
        <b/>
        <sz val="18"/>
        <rFont val="Times New Roman"/>
        <family val="0"/>
      </rPr>
      <t>“</t>
    </r>
    <r>
      <rPr>
        <b/>
        <sz val="18"/>
        <rFont val="方正仿宋简体"/>
        <family val="0"/>
      </rPr>
      <t>★</t>
    </r>
    <r>
      <rPr>
        <b/>
        <sz val="18"/>
        <rFont val="Times New Roman"/>
        <family val="0"/>
      </rPr>
      <t>”</t>
    </r>
    <r>
      <rPr>
        <b/>
        <sz val="18"/>
        <rFont val="方正仿宋简体"/>
        <family val="0"/>
      </rPr>
      <t>为拟纳入</t>
    </r>
    <r>
      <rPr>
        <b/>
        <sz val="18"/>
        <rFont val="Times New Roman"/>
        <family val="0"/>
      </rPr>
      <t>2021</t>
    </r>
    <r>
      <rPr>
        <b/>
        <sz val="18"/>
        <rFont val="方正仿宋简体"/>
        <family val="0"/>
      </rPr>
      <t>年市</t>
    </r>
    <r>
      <rPr>
        <b/>
        <sz val="18"/>
        <rFont val="Times New Roman"/>
        <family val="0"/>
      </rPr>
      <t>“</t>
    </r>
    <r>
      <rPr>
        <b/>
        <sz val="18"/>
        <rFont val="方正仿宋简体"/>
        <family val="0"/>
      </rPr>
      <t>挂牌推进</t>
    </r>
    <r>
      <rPr>
        <b/>
        <sz val="18"/>
        <rFont val="Times New Roman"/>
        <family val="0"/>
      </rPr>
      <t>”</t>
    </r>
    <r>
      <rPr>
        <b/>
        <sz val="18"/>
        <rFont val="方正仿宋简体"/>
        <family val="0"/>
      </rPr>
      <t>项目。</t>
    </r>
  </si>
  <si>
    <r>
      <t>2021</t>
    </r>
    <r>
      <rPr>
        <sz val="28"/>
        <rFont val="方正小标宋简体"/>
        <family val="0"/>
      </rPr>
      <t>年县级重点项目建设任务分解表（新开工）</t>
    </r>
  </si>
  <si>
    <r>
      <rPr>
        <b/>
        <sz val="14"/>
        <rFont val="方正黑体简体"/>
        <family val="0"/>
      </rPr>
      <t>项目名称</t>
    </r>
  </si>
  <si>
    <r>
      <rPr>
        <b/>
        <sz val="14"/>
        <rFont val="方正黑体简体"/>
        <family val="0"/>
      </rPr>
      <t>建设</t>
    </r>
    <r>
      <rPr>
        <b/>
        <sz val="14"/>
        <rFont val="Times New Roman"/>
        <family val="0"/>
      </rPr>
      <t xml:space="preserve">
</t>
    </r>
    <r>
      <rPr>
        <b/>
        <sz val="14"/>
        <rFont val="方正黑体简体"/>
        <family val="0"/>
      </rPr>
      <t>地址</t>
    </r>
  </si>
  <si>
    <r>
      <rPr>
        <b/>
        <sz val="14"/>
        <rFont val="方正黑体简体"/>
        <family val="0"/>
      </rPr>
      <t>建设</t>
    </r>
    <r>
      <rPr>
        <b/>
        <sz val="14"/>
        <rFont val="Times New Roman"/>
        <family val="0"/>
      </rPr>
      <t xml:space="preserve">
</t>
    </r>
    <r>
      <rPr>
        <b/>
        <sz val="14"/>
        <rFont val="方正黑体简体"/>
        <family val="0"/>
      </rPr>
      <t>年限</t>
    </r>
  </si>
  <si>
    <r>
      <t>2021</t>
    </r>
    <r>
      <rPr>
        <b/>
        <sz val="14"/>
        <rFont val="方正黑体简体"/>
        <family val="0"/>
      </rPr>
      <t>年</t>
    </r>
    <r>
      <rPr>
        <b/>
        <sz val="14"/>
        <rFont val="Times New Roman"/>
        <family val="0"/>
      </rPr>
      <t xml:space="preserve">
</t>
    </r>
    <r>
      <rPr>
        <b/>
        <sz val="14"/>
        <rFont val="方正黑体简体"/>
        <family val="0"/>
      </rPr>
      <t>投资计划</t>
    </r>
  </si>
  <si>
    <r>
      <t>合计（</t>
    </r>
    <r>
      <rPr>
        <b/>
        <sz val="14"/>
        <rFont val="Times New Roman"/>
        <family val="0"/>
      </rPr>
      <t>66</t>
    </r>
    <r>
      <rPr>
        <b/>
        <sz val="14"/>
        <rFont val="方正黑体简体"/>
        <family val="0"/>
      </rPr>
      <t>个）</t>
    </r>
  </si>
  <si>
    <r>
      <rPr>
        <b/>
        <sz val="14"/>
        <rFont val="方正黑体简体"/>
        <family val="0"/>
      </rPr>
      <t>一、基础设施（</t>
    </r>
    <r>
      <rPr>
        <b/>
        <sz val="14"/>
        <rFont val="Times New Roman"/>
        <family val="0"/>
      </rPr>
      <t>13</t>
    </r>
    <r>
      <rPr>
        <b/>
        <sz val="14"/>
        <rFont val="方正黑体简体"/>
        <family val="0"/>
      </rPr>
      <t>个）</t>
    </r>
  </si>
  <si>
    <r>
      <rPr>
        <b/>
        <sz val="14"/>
        <rFont val="方正黑体简体"/>
        <family val="0"/>
      </rPr>
      <t>（一）交通（</t>
    </r>
    <r>
      <rPr>
        <b/>
        <sz val="14"/>
        <rFont val="Times New Roman"/>
        <family val="0"/>
      </rPr>
      <t>4</t>
    </r>
    <r>
      <rPr>
        <b/>
        <sz val="14"/>
        <rFont val="方正黑体简体"/>
        <family val="0"/>
      </rPr>
      <t>个）</t>
    </r>
  </si>
  <si>
    <t>巴陕高速赤溪互通</t>
  </si>
  <si>
    <r>
      <rPr>
        <sz val="14"/>
        <rFont val="方正仿宋简体"/>
        <family val="0"/>
      </rPr>
      <t>赤溪镇</t>
    </r>
  </si>
  <si>
    <r>
      <rPr>
        <sz val="14"/>
        <rFont val="方正仿宋简体"/>
        <family val="0"/>
      </rPr>
      <t>新建赤溪互通，连接线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公里及附属设施</t>
    </r>
  </si>
  <si>
    <r>
      <rPr>
        <sz val="14"/>
        <rFont val="方正仿宋简体"/>
        <family val="0"/>
      </rPr>
      <t>完成征拆及水下工程</t>
    </r>
  </si>
  <si>
    <r>
      <rPr>
        <sz val="14"/>
        <rFont val="方正仿宋简体"/>
        <family val="0"/>
      </rPr>
      <t>四川巴陕高速公路有限责任公司</t>
    </r>
  </si>
  <si>
    <r>
      <rPr>
        <sz val="14"/>
        <rFont val="方正仿宋简体"/>
        <family val="0"/>
      </rPr>
      <t>韩禹萱</t>
    </r>
  </si>
  <si>
    <r>
      <rPr>
        <sz val="14"/>
        <rFont val="方正仿宋简体"/>
        <family val="0"/>
      </rPr>
      <t>巴陕高速协调办</t>
    </r>
  </si>
  <si>
    <r>
      <t>G244</t>
    </r>
    <r>
      <rPr>
        <b/>
        <sz val="14"/>
        <rFont val="方正楷体简体"/>
        <family val="0"/>
      </rPr>
      <t>光雾山镇改线工程</t>
    </r>
  </si>
  <si>
    <t>光雾山镇</t>
  </si>
  <si>
    <r>
      <t>新建二级公路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</si>
  <si>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启动建设</t>
    </r>
  </si>
  <si>
    <r>
      <t>苟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丹</t>
    </r>
  </si>
  <si>
    <t>县交通运输局</t>
  </si>
  <si>
    <r>
      <rPr>
        <b/>
        <sz val="14"/>
        <color indexed="8"/>
        <rFont val="方正楷体简体"/>
        <family val="0"/>
      </rPr>
      <t>南江北客运站</t>
    </r>
  </si>
  <si>
    <r>
      <rPr>
        <sz val="14"/>
        <color indexed="8"/>
        <rFont val="方正仿宋简体"/>
        <family val="0"/>
      </rPr>
      <t>南江县</t>
    </r>
  </si>
  <si>
    <r>
      <rPr>
        <sz val="14"/>
        <color indexed="8"/>
        <rFont val="方正仿宋简体"/>
        <family val="0"/>
      </rPr>
      <t>占地</t>
    </r>
    <r>
      <rPr>
        <sz val="14"/>
        <color indexed="8"/>
        <rFont val="Times New Roman"/>
        <family val="0"/>
      </rPr>
      <t>1</t>
    </r>
    <r>
      <rPr>
        <sz val="14"/>
        <color indexed="8"/>
        <rFont val="方正仿宋简体"/>
        <family val="0"/>
      </rPr>
      <t>万平方米，其中：主站房及附属设施</t>
    </r>
    <r>
      <rPr>
        <sz val="14"/>
        <color indexed="8"/>
        <rFont val="Times New Roman"/>
        <family val="0"/>
      </rPr>
      <t>1500</t>
    </r>
    <r>
      <rPr>
        <sz val="14"/>
        <color indexed="8"/>
        <rFont val="方正仿宋简体"/>
        <family val="0"/>
      </rPr>
      <t>平方米、停车场</t>
    </r>
    <r>
      <rPr>
        <sz val="14"/>
        <color indexed="8"/>
        <rFont val="Times New Roman"/>
        <family val="0"/>
      </rPr>
      <t>7000</t>
    </r>
    <r>
      <rPr>
        <sz val="14"/>
        <color indexed="8"/>
        <rFont val="方正仿宋简体"/>
        <family val="0"/>
      </rPr>
      <t>平方米</t>
    </r>
  </si>
  <si>
    <r>
      <rPr>
        <sz val="14"/>
        <color indexed="8"/>
        <rFont val="方正仿宋简体"/>
        <family val="0"/>
      </rPr>
      <t>完工</t>
    </r>
  </si>
  <si>
    <r>
      <rPr>
        <sz val="14"/>
        <color indexed="8"/>
        <rFont val="方正仿宋简体"/>
        <family val="0"/>
      </rPr>
      <t>李文荣</t>
    </r>
  </si>
  <si>
    <r>
      <t>四川省巴中运输（集团）有限</t>
    </r>
    <r>
      <rPr>
        <sz val="14"/>
        <color indexed="8"/>
        <rFont val="Times New Roman"/>
        <family val="0"/>
      </rPr>
      <t xml:space="preserve">
</t>
    </r>
    <r>
      <rPr>
        <sz val="14"/>
        <color indexed="8"/>
        <rFont val="方正仿宋简体"/>
        <family val="0"/>
      </rPr>
      <t>公司</t>
    </r>
  </si>
  <si>
    <r>
      <rPr>
        <sz val="14"/>
        <color indexed="8"/>
        <rFont val="方正仿宋简体"/>
        <family val="0"/>
      </rPr>
      <t>杜少华</t>
    </r>
  </si>
  <si>
    <r>
      <rPr>
        <b/>
        <sz val="14"/>
        <rFont val="方正楷体简体"/>
        <family val="0"/>
      </rPr>
      <t>云顶镇康养旅游道路</t>
    </r>
  </si>
  <si>
    <r>
      <rPr>
        <sz val="14"/>
        <rFont val="方正仿宋简体"/>
        <family val="0"/>
      </rPr>
      <t>云顶镇</t>
    </r>
  </si>
  <si>
    <r>
      <rPr>
        <sz val="14"/>
        <rFont val="方正仿宋简体"/>
        <family val="0"/>
      </rPr>
      <t>按四级公路标准新建并黑化道路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公里，完善相关附属设施</t>
    </r>
  </si>
  <si>
    <r>
      <rPr>
        <sz val="14"/>
        <rFont val="方正仿宋简体"/>
        <family val="0"/>
      </rPr>
      <t>按四级公路标准新建并黑化道路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</t>
    </r>
  </si>
  <si>
    <r>
      <t>王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波</t>
    </r>
  </si>
  <si>
    <r>
      <rPr>
        <sz val="14"/>
        <rFont val="方正仿宋简体"/>
        <family val="0"/>
      </rPr>
      <t>南江县云顶镇人民政府</t>
    </r>
  </si>
  <si>
    <r>
      <rPr>
        <sz val="14"/>
        <rFont val="方正仿宋简体"/>
        <family val="0"/>
      </rPr>
      <t>易世军</t>
    </r>
  </si>
  <si>
    <r>
      <t>李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倩</t>
    </r>
  </si>
  <si>
    <r>
      <t>（三）城乡及园区建设（</t>
    </r>
    <r>
      <rPr>
        <b/>
        <sz val="14"/>
        <rFont val="Times New Roman"/>
        <family val="0"/>
      </rPr>
      <t>8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</si>
  <si>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光雾山大道改造工程</t>
    </r>
  </si>
  <si>
    <r>
      <rPr>
        <sz val="14"/>
        <rFont val="方正仿宋简体"/>
        <family val="0"/>
      </rPr>
      <t>改造光雾山大道</t>
    </r>
    <r>
      <rPr>
        <sz val="14"/>
        <rFont val="Times New Roman"/>
        <family val="0"/>
      </rPr>
      <t>5.1</t>
    </r>
    <r>
      <rPr>
        <sz val="14"/>
        <rFont val="方正仿宋简体"/>
        <family val="0"/>
      </rPr>
      <t>公里，综合管廊</t>
    </r>
    <r>
      <rPr>
        <sz val="14"/>
        <rFont val="Times New Roman"/>
        <family val="0"/>
      </rPr>
      <t>3.3</t>
    </r>
    <r>
      <rPr>
        <sz val="14"/>
        <rFont val="方正仿宋简体"/>
        <family val="0"/>
      </rPr>
      <t>公里，完善人行道、强弱电管网、供排水系统、污水、垃圾等相关配套设施</t>
    </r>
  </si>
  <si>
    <r>
      <rPr>
        <sz val="14"/>
        <rFont val="方正仿宋简体"/>
        <family val="0"/>
      </rPr>
      <t>开工建设</t>
    </r>
  </si>
  <si>
    <r>
      <t>南江县城市建设投资开发有限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公司</t>
    </r>
  </si>
  <si>
    <r>
      <rPr>
        <sz val="14"/>
        <rFont val="方正仿宋简体"/>
        <family val="0"/>
      </rPr>
      <t>岳开彦</t>
    </r>
  </si>
  <si>
    <r>
      <rPr>
        <b/>
        <sz val="14"/>
        <rFont val="方正楷体简体"/>
        <family val="0"/>
      </rPr>
      <t>集州市政道路建设</t>
    </r>
  </si>
  <si>
    <r>
      <rPr>
        <sz val="14"/>
        <rFont val="方正仿宋简体"/>
        <family val="0"/>
      </rPr>
      <t>新建职业中学至思源小学、客运中心区间道路等市政道路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公里，新建几水大桥、龙渠大桥等</t>
    </r>
  </si>
  <si>
    <r>
      <rPr>
        <sz val="14"/>
        <rFont val="方正仿宋简体"/>
        <family val="0"/>
      </rPr>
      <t>新建道路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公里，启动几水大桥建设</t>
    </r>
  </si>
  <si>
    <r>
      <rPr>
        <b/>
        <sz val="14"/>
        <rFont val="方正楷体简体"/>
        <family val="0"/>
      </rPr>
      <t>中景淩云府商业综合体</t>
    </r>
  </si>
  <si>
    <r>
      <rPr>
        <sz val="14"/>
        <rFont val="方正仿宋简体"/>
        <family val="0"/>
      </rPr>
      <t>建筑面积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万平方米，其中商业建筑面积</t>
    </r>
    <r>
      <rPr>
        <sz val="14"/>
        <rFont val="Times New Roman"/>
        <family val="0"/>
      </rPr>
      <t>0.7</t>
    </r>
    <r>
      <rPr>
        <sz val="14"/>
        <rFont val="方正仿宋简体"/>
        <family val="0"/>
      </rPr>
      <t>万平方米，完善相关配套设施</t>
    </r>
  </si>
  <si>
    <r>
      <rPr>
        <sz val="14"/>
        <rFont val="方正仿宋简体"/>
        <family val="0"/>
      </rPr>
      <t>完成</t>
    </r>
    <r>
      <rPr>
        <sz val="14"/>
        <rFont val="Times New Roman"/>
        <family val="0"/>
      </rPr>
      <t>30%</t>
    </r>
    <r>
      <rPr>
        <sz val="14"/>
        <rFont val="方正仿宋简体"/>
        <family val="0"/>
      </rPr>
      <t>主体工程</t>
    </r>
  </si>
  <si>
    <r>
      <rPr>
        <sz val="14"/>
        <rFont val="方正仿宋简体"/>
        <family val="0"/>
      </rPr>
      <t>巴中市中锦瑞成房地产开发有限公司</t>
    </r>
  </si>
  <si>
    <r>
      <t>杨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淼</t>
    </r>
  </si>
  <si>
    <r>
      <rPr>
        <b/>
        <sz val="14"/>
        <rFont val="方正楷体简体"/>
        <family val="0"/>
      </rPr>
      <t>黄金新岸商业综合体</t>
    </r>
  </si>
  <si>
    <r>
      <rPr>
        <sz val="14"/>
        <rFont val="方正仿宋简体"/>
        <family val="0"/>
      </rPr>
      <t>总建筑面积</t>
    </r>
    <r>
      <rPr>
        <sz val="14"/>
        <rFont val="Times New Roman"/>
        <family val="0"/>
      </rPr>
      <t>4.2</t>
    </r>
    <r>
      <rPr>
        <sz val="14"/>
        <rFont val="方正仿宋简体"/>
        <family val="0"/>
      </rPr>
      <t>万平方米，其中商业建筑面积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万平方米，完善相关配套设施</t>
    </r>
  </si>
  <si>
    <r>
      <rPr>
        <sz val="14"/>
        <rFont val="方正仿宋简体"/>
        <family val="0"/>
      </rPr>
      <t>完成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栋主体工程</t>
    </r>
  </si>
  <si>
    <r>
      <t>陈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真</t>
    </r>
  </si>
  <si>
    <r>
      <rPr>
        <b/>
        <sz val="14"/>
        <rFont val="方正楷体简体"/>
        <family val="0"/>
      </rPr>
      <t>春江郦景商业综合体</t>
    </r>
  </si>
  <si>
    <r>
      <rPr>
        <sz val="14"/>
        <rFont val="方正仿宋简体"/>
        <family val="0"/>
      </rPr>
      <t>建筑面积</t>
    </r>
    <r>
      <rPr>
        <sz val="14"/>
        <rFont val="Times New Roman"/>
        <family val="0"/>
      </rPr>
      <t>8.5</t>
    </r>
    <r>
      <rPr>
        <sz val="14"/>
        <rFont val="方正仿宋简体"/>
        <family val="0"/>
      </rPr>
      <t>万平方米，其中商业面积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万平方米，完善附属设施</t>
    </r>
  </si>
  <si>
    <r>
      <rPr>
        <sz val="14"/>
        <rFont val="方正仿宋简体"/>
        <family val="0"/>
      </rPr>
      <t>四川恒瑞达房地产开发有限公司</t>
    </r>
  </si>
  <si>
    <r>
      <t>袁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军</t>
    </r>
  </si>
  <si>
    <r>
      <rPr>
        <b/>
        <sz val="14"/>
        <rFont val="方正楷体简体"/>
        <family val="0"/>
      </rPr>
      <t>农村人居环境整治</t>
    </r>
  </si>
  <si>
    <r>
      <rPr>
        <sz val="14"/>
        <rFont val="方正仿宋简体"/>
        <family val="0"/>
      </rPr>
      <t>新建农村</t>
    </r>
    <r>
      <rPr>
        <sz val="14"/>
        <rFont val="Times New Roman"/>
        <family val="0"/>
      </rPr>
      <t>“</t>
    </r>
    <r>
      <rPr>
        <sz val="14"/>
        <rFont val="方正仿宋简体"/>
        <family val="0"/>
      </rPr>
      <t>厕所革命</t>
    </r>
    <r>
      <rPr>
        <sz val="14"/>
        <rFont val="Times New Roman"/>
        <family val="0"/>
      </rPr>
      <t>”</t>
    </r>
    <r>
      <rPr>
        <sz val="14"/>
        <rFont val="方正仿宋简体"/>
        <family val="0"/>
      </rPr>
      <t>示范村</t>
    </r>
    <r>
      <rPr>
        <sz val="14"/>
        <rFont val="Times New Roman"/>
        <family val="0"/>
      </rPr>
      <t>24</t>
    </r>
    <r>
      <rPr>
        <sz val="14"/>
        <rFont val="方正仿宋简体"/>
        <family val="0"/>
      </rPr>
      <t>个，新（改）建农村户厕</t>
    </r>
    <r>
      <rPr>
        <sz val="14"/>
        <rFont val="Times New Roman"/>
        <family val="0"/>
      </rPr>
      <t>4200</t>
    </r>
    <r>
      <rPr>
        <sz val="14"/>
        <rFont val="方正仿宋简体"/>
        <family val="0"/>
      </rPr>
      <t>座、农村公厕</t>
    </r>
    <r>
      <rPr>
        <sz val="14"/>
        <rFont val="Times New Roman"/>
        <family val="0"/>
      </rPr>
      <t>24</t>
    </r>
    <r>
      <rPr>
        <sz val="14"/>
        <rFont val="方正仿宋简体"/>
        <family val="0"/>
      </rPr>
      <t>座，污水处理设施</t>
    </r>
    <r>
      <rPr>
        <sz val="14"/>
        <rFont val="Times New Roman"/>
        <family val="0"/>
      </rPr>
      <t>98</t>
    </r>
    <r>
      <rPr>
        <sz val="14"/>
        <rFont val="方正仿宋简体"/>
        <family val="0"/>
      </rPr>
      <t>处</t>
    </r>
  </si>
  <si>
    <r>
      <rPr>
        <sz val="14"/>
        <rFont val="方正仿宋简体"/>
        <family val="0"/>
      </rPr>
      <t>各相关乡镇人民政府</t>
    </r>
  </si>
  <si>
    <r>
      <rPr>
        <sz val="14"/>
        <rFont val="方正仿宋简体"/>
        <family val="0"/>
      </rPr>
      <t>乡镇长</t>
    </r>
  </si>
  <si>
    <r>
      <rPr>
        <sz val="14"/>
        <rFont val="方正仿宋简体"/>
        <family val="0"/>
      </rPr>
      <t>县农业农村局
县综合行政执法局
南江生态环境局</t>
    </r>
  </si>
  <si>
    <r>
      <rPr>
        <sz val="14"/>
        <rFont val="方正仿宋简体"/>
        <family val="0"/>
      </rPr>
      <t>马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明
苏映海
刘志强</t>
    </r>
  </si>
  <si>
    <r>
      <rPr>
        <b/>
        <sz val="14"/>
        <rFont val="方正楷体简体"/>
        <family val="0"/>
      </rPr>
      <t>下两古街改造工程</t>
    </r>
  </si>
  <si>
    <r>
      <rPr>
        <sz val="14"/>
        <rFont val="方正仿宋简体"/>
        <family val="0"/>
      </rPr>
      <t>下两镇</t>
    </r>
  </si>
  <si>
    <r>
      <rPr>
        <sz val="14"/>
        <rFont val="方正仿宋简体"/>
        <family val="0"/>
      </rPr>
      <t>完成传统村落建设，道路、水利、电力等基础设施及产业培育</t>
    </r>
  </si>
  <si>
    <t>下两镇人民政府</t>
  </si>
  <si>
    <r>
      <rPr>
        <sz val="14"/>
        <rFont val="方正仿宋简体"/>
        <family val="0"/>
      </rPr>
      <t>石睿德</t>
    </r>
  </si>
  <si>
    <r>
      <rPr>
        <sz val="14"/>
        <rFont val="方正仿宋简体"/>
        <family val="0"/>
      </rPr>
      <t>何秋结</t>
    </r>
  </si>
  <si>
    <r>
      <rPr>
        <b/>
        <sz val="14"/>
        <rFont val="方正楷体简体"/>
        <family val="0"/>
      </rPr>
      <t>赶场集镇改造提升工程</t>
    </r>
  </si>
  <si>
    <r>
      <rPr>
        <sz val="14"/>
        <rFont val="方正仿宋简体"/>
        <family val="0"/>
      </rPr>
      <t>新建集镇滨河路、步行街、休闲广场、停车场，加宽、黑化集镇道路，改造提升人行道，完善标识标牌等；等；改善水、电、气、宽带等管网，滑坡治理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处，配套完善设施</t>
    </r>
  </si>
  <si>
    <r>
      <t>李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斌</t>
    </r>
  </si>
  <si>
    <r>
      <rPr>
        <sz val="14"/>
        <rFont val="方正仿宋简体"/>
        <family val="0"/>
      </rPr>
      <t>赶场镇人民政府</t>
    </r>
  </si>
  <si>
    <r>
      <rPr>
        <sz val="14"/>
        <rFont val="方正仿宋简体"/>
        <family val="0"/>
      </rPr>
      <t>朱以武</t>
    </r>
  </si>
  <si>
    <r>
      <rPr>
        <sz val="14"/>
        <rFont val="方正仿宋简体"/>
        <family val="0"/>
      </rPr>
      <t>董自强</t>
    </r>
  </si>
  <si>
    <r>
      <rPr>
        <b/>
        <sz val="14"/>
        <rFont val="宋体"/>
        <family val="0"/>
      </rPr>
      <t>（三）国土（</t>
    </r>
    <r>
      <rPr>
        <b/>
        <sz val="14"/>
        <rFont val="Times New Roman"/>
        <family val="0"/>
      </rPr>
      <t>1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</si>
  <si>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矿山地质环境治理工程</t>
    </r>
  </si>
  <si>
    <t>复垦耕地1000亩，生态恢复130亩，发展特色产业、观光农业1100亩；新建并硬化道路20公里，填埋矿渣0.5万方；新建人畜饮水工程及田间道、挡墙、排水沟、蓄水灌溉工
程等</t>
  </si>
  <si>
    <r>
      <rPr>
        <sz val="14"/>
        <rFont val="方正仿宋简体"/>
        <family val="0"/>
      </rPr>
      <t>完成光雾山及十八月潭旅游环线矿山地质环境治理</t>
    </r>
  </si>
  <si>
    <r>
      <rPr>
        <sz val="14"/>
        <rFont val="方正仿宋简体"/>
        <family val="0"/>
      </rPr>
      <t>何贵修</t>
    </r>
  </si>
  <si>
    <r>
      <t>二、产业发展（</t>
    </r>
    <r>
      <rPr>
        <b/>
        <sz val="14"/>
        <rFont val="Times New Roman"/>
        <family val="0"/>
      </rPr>
      <t>48</t>
    </r>
    <r>
      <rPr>
        <b/>
        <sz val="14"/>
        <rFont val="方正黑体简体"/>
        <family val="0"/>
      </rPr>
      <t>个）</t>
    </r>
  </si>
  <si>
    <r>
      <rPr>
        <b/>
        <sz val="14"/>
        <rFont val="宋体"/>
        <family val="0"/>
      </rPr>
      <t>（一）农业（</t>
    </r>
    <r>
      <rPr>
        <b/>
        <sz val="14"/>
        <rFont val="Times New Roman"/>
        <family val="0"/>
      </rPr>
      <t>28</t>
    </r>
    <r>
      <rPr>
        <b/>
        <sz val="14"/>
        <rFont val="宋体"/>
        <family val="0"/>
      </rPr>
      <t>个）</t>
    </r>
  </si>
  <si>
    <r>
      <rPr>
        <b/>
        <sz val="14"/>
        <rFont val="方正楷体简体"/>
        <family val="0"/>
      </rPr>
      <t>南江县</t>
    </r>
    <r>
      <rPr>
        <b/>
        <sz val="14"/>
        <rFont val="Times New Roman"/>
        <family val="0"/>
      </rPr>
      <t>2021</t>
    </r>
    <r>
      <rPr>
        <b/>
        <sz val="14"/>
        <rFont val="方正楷体简体"/>
        <family val="0"/>
      </rPr>
      <t>年东西部扶贫协作产业园</t>
    </r>
  </si>
  <si>
    <r>
      <t>发展特色产业基地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万亩，建成扶贫车间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个，配套设施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设备</t>
    </r>
  </si>
  <si>
    <r>
      <rPr>
        <sz val="14"/>
        <rFont val="方正仿宋简体"/>
        <family val="0"/>
      </rPr>
      <t>县发改局</t>
    </r>
  </si>
  <si>
    <r>
      <t>陈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彦</t>
    </r>
  </si>
  <si>
    <r>
      <rPr>
        <b/>
        <sz val="14"/>
        <rFont val="方正楷体简体"/>
        <family val="0"/>
      </rPr>
      <t>公山镇特色农业产业基地建设</t>
    </r>
  </si>
  <si>
    <r>
      <rPr>
        <sz val="14"/>
        <rFont val="方正仿宋简体"/>
        <family val="0"/>
      </rPr>
      <t>流转土地</t>
    </r>
    <r>
      <rPr>
        <sz val="14"/>
        <rFont val="Times New Roman"/>
        <family val="0"/>
      </rPr>
      <t>2100</t>
    </r>
    <r>
      <rPr>
        <sz val="14"/>
        <rFont val="方正仿宋简体"/>
        <family val="0"/>
      </rPr>
      <t>亩，土地整理</t>
    </r>
    <r>
      <rPr>
        <sz val="14"/>
        <rFont val="Times New Roman"/>
        <family val="0"/>
      </rPr>
      <t>2100</t>
    </r>
    <r>
      <rPr>
        <sz val="14"/>
        <rFont val="方正仿宋简体"/>
        <family val="0"/>
      </rPr>
      <t>亩，建成金银花</t>
    </r>
    <r>
      <rPr>
        <sz val="14"/>
        <rFont val="Times New Roman"/>
        <family val="0"/>
      </rPr>
      <t>GAP</t>
    </r>
    <r>
      <rPr>
        <sz val="14"/>
        <rFont val="方正仿宋简体"/>
        <family val="0"/>
      </rPr>
      <t>培育基地核心区域一个，新建产业联网路</t>
    </r>
    <r>
      <rPr>
        <sz val="14"/>
        <rFont val="Times New Roman"/>
        <family val="0"/>
      </rPr>
      <t>7.8</t>
    </r>
    <r>
      <rPr>
        <sz val="14"/>
        <rFont val="方正仿宋简体"/>
        <family val="0"/>
      </rPr>
      <t>公里、耕作道</t>
    </r>
    <r>
      <rPr>
        <sz val="14"/>
        <rFont val="Times New Roman"/>
        <family val="0"/>
      </rPr>
      <t>3.7</t>
    </r>
    <r>
      <rPr>
        <sz val="14"/>
        <rFont val="方正仿宋简体"/>
        <family val="0"/>
      </rPr>
      <t>公里，蓄水池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口，灌溉渠</t>
    </r>
    <r>
      <rPr>
        <sz val="14"/>
        <rFont val="Times New Roman"/>
        <family val="0"/>
      </rPr>
      <t>3.1</t>
    </r>
    <r>
      <rPr>
        <sz val="14"/>
        <rFont val="方正仿宋简体"/>
        <family val="0"/>
      </rPr>
      <t>公里，连片规范栽植银花</t>
    </r>
    <r>
      <rPr>
        <sz val="14"/>
        <rFont val="Times New Roman"/>
        <family val="0"/>
      </rPr>
      <t>2150</t>
    </r>
    <r>
      <rPr>
        <sz val="14"/>
        <rFont val="方正仿宋简体"/>
        <family val="0"/>
      </rPr>
      <t>亩、覆膜</t>
    </r>
    <r>
      <rPr>
        <sz val="14"/>
        <rFont val="Times New Roman"/>
        <family val="0"/>
      </rPr>
      <t>1800</t>
    </r>
    <r>
      <rPr>
        <sz val="14"/>
        <rFont val="方正仿宋简体"/>
        <family val="0"/>
      </rPr>
      <t>亩，建成穗园圃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亩、规模繁育圃基地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亩，完善相关配套设施</t>
    </r>
  </si>
  <si>
    <r>
      <t>岳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伟</t>
    </r>
  </si>
  <si>
    <r>
      <rPr>
        <b/>
        <sz val="14"/>
        <rFont val="方正楷体简体"/>
        <family val="0"/>
      </rPr>
      <t>关路镇生态农业产业园</t>
    </r>
  </si>
  <si>
    <r>
      <rPr>
        <sz val="14"/>
        <rFont val="方正仿宋简体"/>
        <family val="0"/>
      </rPr>
      <t>关路镇</t>
    </r>
  </si>
  <si>
    <r>
      <rPr>
        <sz val="14"/>
        <rFont val="方正仿宋简体"/>
        <family val="0"/>
      </rPr>
      <t>新建生猪养殖基地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个，产业道路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公里，污水处理厂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处，休闲农庄及水上乐园等，发展连片产业园</t>
    </r>
    <r>
      <rPr>
        <sz val="14"/>
        <rFont val="Times New Roman"/>
        <family val="0"/>
      </rPr>
      <t>1400</t>
    </r>
    <r>
      <rPr>
        <sz val="14"/>
        <rFont val="方正仿宋简体"/>
        <family val="0"/>
      </rPr>
      <t>亩，新植金银花</t>
    </r>
    <r>
      <rPr>
        <sz val="14"/>
        <rFont val="Times New Roman"/>
        <family val="0"/>
      </rPr>
      <t>600</t>
    </r>
    <r>
      <rPr>
        <sz val="14"/>
        <rFont val="方正仿宋简体"/>
        <family val="0"/>
      </rPr>
      <t>亩、青脆李</t>
    </r>
    <r>
      <rPr>
        <sz val="14"/>
        <rFont val="Times New Roman"/>
        <family val="0"/>
      </rPr>
      <t>800</t>
    </r>
    <r>
      <rPr>
        <sz val="14"/>
        <rFont val="方正仿宋简体"/>
        <family val="0"/>
      </rPr>
      <t>亩，全面整治片区人居环境</t>
    </r>
  </si>
  <si>
    <r>
      <t>何</t>
    </r>
    <r>
      <rPr>
        <sz val="14"/>
        <color indexed="8"/>
        <rFont val="Times New Roman"/>
        <family val="0"/>
      </rPr>
      <t xml:space="preserve">    </t>
    </r>
    <r>
      <rPr>
        <sz val="14"/>
        <color indexed="8"/>
        <rFont val="方正仿宋简体"/>
        <family val="0"/>
      </rPr>
      <t>勇</t>
    </r>
  </si>
  <si>
    <r>
      <rPr>
        <sz val="14"/>
        <rFont val="方正仿宋简体"/>
        <family val="0"/>
      </rPr>
      <t>四川民生农业开发有限公司</t>
    </r>
  </si>
  <si>
    <r>
      <rPr>
        <sz val="14"/>
        <rFont val="方正仿宋简体"/>
        <family val="0"/>
      </rPr>
      <t>李朝军</t>
    </r>
  </si>
  <si>
    <r>
      <t>郑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斌</t>
    </r>
  </si>
  <si>
    <r>
      <rPr>
        <b/>
        <sz val="14"/>
        <rFont val="方正楷体简体"/>
        <family val="0"/>
      </rPr>
      <t>石滩镇生态循环养殖示范园</t>
    </r>
  </si>
  <si>
    <r>
      <rPr>
        <sz val="14"/>
        <rFont val="方正仿宋简体"/>
        <family val="0"/>
      </rPr>
      <t>石滩镇</t>
    </r>
  </si>
  <si>
    <r>
      <rPr>
        <sz val="14"/>
        <rFont val="方正仿宋简体"/>
        <family val="0"/>
      </rPr>
      <t>新建标准化南江黄羊养殖场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个，购置饲料设备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台、污水处理设备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台，新建、硬化产业道路</t>
    </r>
    <r>
      <rPr>
        <sz val="14"/>
        <rFont val="Times New Roman"/>
        <family val="0"/>
      </rPr>
      <t>23</t>
    </r>
    <r>
      <rPr>
        <sz val="14"/>
        <rFont val="方正仿宋简体"/>
        <family val="0"/>
      </rPr>
      <t>公里，配套相关附属设施等</t>
    </r>
  </si>
  <si>
    <r>
      <rPr>
        <sz val="14"/>
        <rFont val="方正仿宋简体"/>
        <family val="0"/>
      </rPr>
      <t>新建标准化南江黄羊羊场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个，新建及硬化产业道路</t>
    </r>
    <r>
      <rPr>
        <sz val="14"/>
        <rFont val="Times New Roman"/>
        <family val="0"/>
      </rPr>
      <t>18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</si>
  <si>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南江县元丰盛世农业有限公司</t>
    </r>
  </si>
  <si>
    <r>
      <rPr>
        <sz val="14"/>
        <rFont val="方正仿宋简体"/>
        <family val="0"/>
      </rPr>
      <t>刘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江</t>
    </r>
  </si>
  <si>
    <r>
      <rPr>
        <sz val="14"/>
        <rFont val="方正仿宋简体"/>
        <family val="0"/>
      </rPr>
      <t>严一鸣</t>
    </r>
  </si>
  <si>
    <r>
      <rPr>
        <b/>
        <sz val="14"/>
        <rFont val="方正楷体简体"/>
        <family val="0"/>
      </rPr>
      <t>石滩镇特色产业种植示范园</t>
    </r>
  </si>
  <si>
    <r>
      <rPr>
        <sz val="14"/>
        <rFont val="方正仿宋简体"/>
        <family val="0"/>
      </rPr>
      <t>新植特色水果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亩，新建并硬化道路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公里，蓄水池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个，灌溉渠系</t>
    </r>
    <r>
      <rPr>
        <sz val="14"/>
        <rFont val="Times New Roman"/>
        <family val="0"/>
      </rPr>
      <t>26</t>
    </r>
    <r>
      <rPr>
        <sz val="14"/>
        <rFont val="方正仿宋简体"/>
        <family val="0"/>
      </rPr>
      <t>公里，配套相关附属设施等</t>
    </r>
  </si>
  <si>
    <r>
      <rPr>
        <sz val="14"/>
        <rFont val="方正仿宋简体"/>
        <family val="0"/>
      </rPr>
      <t>石河寨水果种植专业合作社</t>
    </r>
  </si>
  <si>
    <r>
      <rPr>
        <sz val="14"/>
        <rFont val="方正仿宋简体"/>
        <family val="0"/>
      </rPr>
      <t>程永烈</t>
    </r>
  </si>
  <si>
    <r>
      <rPr>
        <b/>
        <sz val="14"/>
        <rFont val="方正楷体简体"/>
        <family val="0"/>
      </rPr>
      <t>兴马鑫鑫农场</t>
    </r>
  </si>
  <si>
    <r>
      <rPr>
        <sz val="14"/>
        <rFont val="方正仿宋简体"/>
        <family val="0"/>
      </rPr>
      <t>兴马镇</t>
    </r>
  </si>
  <si>
    <r>
      <rPr>
        <sz val="14"/>
        <rFont val="方正仿宋简体"/>
        <family val="0"/>
      </rPr>
      <t>流转土地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亩，新建占地</t>
    </r>
    <r>
      <rPr>
        <sz val="14"/>
        <rFont val="Times New Roman"/>
        <family val="0"/>
      </rPr>
      <t>50</t>
    </r>
    <r>
      <rPr>
        <sz val="14"/>
        <rFont val="方正仿宋简体"/>
        <family val="0"/>
      </rPr>
      <t>亩规模化养羊场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处；种植优质牧草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亩；配套相关附属设施等</t>
    </r>
  </si>
  <si>
    <r>
      <rPr>
        <sz val="14"/>
        <rFont val="方正仿宋简体"/>
        <family val="0"/>
      </rPr>
      <t>马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辉</t>
    </r>
  </si>
  <si>
    <r>
      <rPr>
        <sz val="14"/>
        <rFont val="方正仿宋简体"/>
        <family val="0"/>
      </rPr>
      <t>南江县鑫鑫农场</t>
    </r>
  </si>
  <si>
    <r>
      <rPr>
        <sz val="14"/>
        <rFont val="方正仿宋简体"/>
        <family val="0"/>
      </rPr>
      <t>秦文举</t>
    </r>
  </si>
  <si>
    <r>
      <rPr>
        <sz val="14"/>
        <rFont val="方正仿宋简体"/>
        <family val="0"/>
      </rPr>
      <t>张志国</t>
    </r>
  </si>
  <si>
    <r>
      <rPr>
        <b/>
        <sz val="14"/>
        <rFont val="方正楷体简体"/>
        <family val="0"/>
      </rPr>
      <t>高桥镇恒泽养殖基地</t>
    </r>
  </si>
  <si>
    <r>
      <rPr>
        <sz val="14"/>
        <rFont val="方正仿宋简体"/>
        <family val="0"/>
      </rPr>
      <t>高桥镇</t>
    </r>
  </si>
  <si>
    <r>
      <rPr>
        <sz val="14"/>
        <rFont val="方正仿宋简体"/>
        <family val="0"/>
      </rPr>
      <t>流转、整理土地</t>
    </r>
    <r>
      <rPr>
        <sz val="14"/>
        <rFont val="Times New Roman"/>
        <family val="0"/>
      </rPr>
      <t>150</t>
    </r>
    <r>
      <rPr>
        <sz val="14"/>
        <rFont val="方正仿宋简体"/>
        <family val="0"/>
      </rPr>
      <t>亩，新建标准化圈舍</t>
    </r>
    <r>
      <rPr>
        <sz val="14"/>
        <rFont val="Times New Roman"/>
        <family val="0"/>
      </rPr>
      <t>8000</t>
    </r>
    <r>
      <rPr>
        <sz val="14"/>
        <rFont val="方正仿宋简体"/>
        <family val="0"/>
      </rPr>
      <t>平方米，硬化道路</t>
    </r>
    <r>
      <rPr>
        <sz val="14"/>
        <rFont val="Times New Roman"/>
        <family val="0"/>
      </rPr>
      <t>4.8</t>
    </r>
    <r>
      <rPr>
        <sz val="14"/>
        <rFont val="方正仿宋简体"/>
        <family val="0"/>
      </rPr>
      <t>公里，配套建设沼气池、电力等相关设施设备</t>
    </r>
  </si>
  <si>
    <r>
      <rPr>
        <sz val="14"/>
        <rFont val="方正仿宋简体"/>
        <family val="0"/>
      </rPr>
      <t>巴中恒泽农业发展有限公司</t>
    </r>
  </si>
  <si>
    <r>
      <rPr>
        <sz val="14"/>
        <rFont val="方正仿宋简体"/>
        <family val="0"/>
      </rPr>
      <t>熊淑华</t>
    </r>
  </si>
  <si>
    <r>
      <rPr>
        <sz val="14"/>
        <rFont val="方正仿宋简体"/>
        <family val="0"/>
      </rPr>
      <t>杜珍贵</t>
    </r>
  </si>
  <si>
    <r>
      <rPr>
        <b/>
        <sz val="14"/>
        <rFont val="方正楷体简体"/>
        <family val="0"/>
      </rPr>
      <t>高桥镇生态农业产业园</t>
    </r>
  </si>
  <si>
    <r>
      <rPr>
        <sz val="14"/>
        <rFont val="方正仿宋简体"/>
        <family val="0"/>
      </rPr>
      <t>流转整理土地</t>
    </r>
    <r>
      <rPr>
        <sz val="14"/>
        <rFont val="Times New Roman"/>
        <family val="0"/>
      </rPr>
      <t>4000</t>
    </r>
    <r>
      <rPr>
        <sz val="14"/>
        <rFont val="方正仿宋简体"/>
        <family val="0"/>
      </rPr>
      <t>亩，连片新植优质银花</t>
    </r>
    <r>
      <rPr>
        <sz val="14"/>
        <rFont val="Times New Roman"/>
        <family val="0"/>
      </rPr>
      <t>4000</t>
    </r>
    <r>
      <rPr>
        <sz val="14"/>
        <rFont val="方正仿宋简体"/>
        <family val="0"/>
      </rPr>
      <t>亩，新建深加工厂房、办公用房</t>
    </r>
    <r>
      <rPr>
        <sz val="14"/>
        <rFont val="Times New Roman"/>
        <family val="0"/>
      </rPr>
      <t>800</t>
    </r>
    <r>
      <rPr>
        <sz val="14"/>
        <rFont val="方正仿宋简体"/>
        <family val="0"/>
      </rPr>
      <t>平方米，建设高标准水产养殖园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平方米，新建水产品加工房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平方米，银花苗圃基地</t>
    </r>
    <r>
      <rPr>
        <sz val="14"/>
        <rFont val="Times New Roman"/>
        <family val="0"/>
      </rPr>
      <t>200</t>
    </r>
    <r>
      <rPr>
        <sz val="14"/>
        <rFont val="方正仿宋简体"/>
        <family val="0"/>
      </rPr>
      <t>亩、蓄水池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口，灌溉渠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公里，产业园区道路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公里，配套相关附属设施</t>
    </r>
  </si>
  <si>
    <r>
      <rPr>
        <sz val="14"/>
        <rFont val="方正仿宋简体"/>
        <family val="0"/>
      </rPr>
      <t>南江县梦西湖创意农业有限公司</t>
    </r>
  </si>
  <si>
    <r>
      <rPr>
        <sz val="14"/>
        <rFont val="方正仿宋简体"/>
        <family val="0"/>
      </rPr>
      <t>苟碧松</t>
    </r>
  </si>
  <si>
    <r>
      <rPr>
        <b/>
        <sz val="14"/>
        <rFont val="方正楷体简体"/>
        <family val="0"/>
      </rPr>
      <t>大河镇农业产业园</t>
    </r>
  </si>
  <si>
    <r>
      <rPr>
        <sz val="14"/>
        <rFont val="方正仿宋简体"/>
        <family val="0"/>
      </rPr>
      <t>大河镇</t>
    </r>
  </si>
  <si>
    <r>
      <rPr>
        <sz val="14"/>
        <rFont val="方正仿宋简体"/>
        <family val="0"/>
      </rPr>
      <t>发展藤椒产业园</t>
    </r>
    <r>
      <rPr>
        <sz val="14"/>
        <rFont val="Times New Roman"/>
        <family val="0"/>
      </rPr>
      <t>1500</t>
    </r>
    <r>
      <rPr>
        <sz val="14"/>
        <rFont val="方正仿宋简体"/>
        <family val="0"/>
      </rPr>
      <t>亩；新建加工及管理用房</t>
    </r>
    <r>
      <rPr>
        <sz val="14"/>
        <rFont val="Times New Roman"/>
        <family val="0"/>
      </rPr>
      <t>6000</t>
    </r>
    <r>
      <rPr>
        <sz val="14"/>
        <rFont val="方正仿宋简体"/>
        <family val="0"/>
      </rPr>
      <t>平方米；建产业道路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公里，蓄水池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口；配套相关附属设施等</t>
    </r>
  </si>
  <si>
    <r>
      <rPr>
        <sz val="14"/>
        <rFont val="方正仿宋简体"/>
        <family val="0"/>
      </rPr>
      <t>修建产业道路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公里，精深加工房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平方米，蓄水池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口及配套设施</t>
    </r>
  </si>
  <si>
    <t>万  林</t>
  </si>
  <si>
    <r>
      <rPr>
        <sz val="14"/>
        <rFont val="方正仿宋简体"/>
        <family val="0"/>
      </rPr>
      <t>南江县大河镇人民政府</t>
    </r>
  </si>
  <si>
    <r>
      <t>邵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兵</t>
    </r>
  </si>
  <si>
    <r>
      <rPr>
        <sz val="14"/>
        <rFont val="方正仿宋简体"/>
        <family val="0"/>
      </rPr>
      <t>何全修</t>
    </r>
  </si>
  <si>
    <r>
      <rPr>
        <b/>
        <sz val="14"/>
        <rFont val="方正楷体简体"/>
        <family val="0"/>
      </rPr>
      <t>北极生态养殖基地</t>
    </r>
  </si>
  <si>
    <r>
      <rPr>
        <sz val="14"/>
        <rFont val="方正仿宋简体"/>
        <family val="0"/>
      </rPr>
      <t>新建南江黄羊规模养殖场</t>
    </r>
    <r>
      <rPr>
        <sz val="14"/>
        <rFont val="Times New Roman"/>
        <family val="0"/>
      </rPr>
      <t>13</t>
    </r>
    <r>
      <rPr>
        <sz val="14"/>
        <rFont val="方正仿宋简体"/>
        <family val="0"/>
      </rPr>
      <t>个，肉牛养殖场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处，家庭养场</t>
    </r>
    <r>
      <rPr>
        <sz val="14"/>
        <rFont val="Times New Roman"/>
        <family val="0"/>
      </rPr>
      <t>21</t>
    </r>
    <r>
      <rPr>
        <sz val="14"/>
        <rFont val="方正仿宋简体"/>
        <family val="0"/>
      </rPr>
      <t>处，圈舍</t>
    </r>
    <r>
      <rPr>
        <sz val="14"/>
        <rFont val="Times New Roman"/>
        <family val="0"/>
      </rPr>
      <t>8000</t>
    </r>
    <r>
      <rPr>
        <sz val="14"/>
        <rFont val="方正仿宋简体"/>
        <family val="0"/>
      </rPr>
      <t>平方米，冷藏库房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立方米；新建产业道路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公里，农家乐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家，完善相关配套设施</t>
    </r>
  </si>
  <si>
    <r>
      <rPr>
        <sz val="14"/>
        <rFont val="方正仿宋简体"/>
        <family val="0"/>
      </rPr>
      <t>流转土地</t>
    </r>
    <r>
      <rPr>
        <sz val="14"/>
        <rFont val="Times New Roman"/>
        <family val="0"/>
      </rPr>
      <t>4000</t>
    </r>
    <r>
      <rPr>
        <sz val="14"/>
        <rFont val="方正仿宋简体"/>
        <family val="0"/>
      </rPr>
      <t>亩，新植银花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亩；建黄羊规模养殖场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个，肉牛养殖场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处，家庭羊场</t>
    </r>
    <r>
      <rPr>
        <sz val="14"/>
        <rFont val="Times New Roman"/>
        <family val="0"/>
      </rPr>
      <t>21</t>
    </r>
    <r>
      <rPr>
        <sz val="14"/>
        <rFont val="方正仿宋简体"/>
        <family val="0"/>
      </rPr>
      <t>处；建产品储备库房、管理用房建设</t>
    </r>
    <r>
      <rPr>
        <sz val="14"/>
        <rFont val="Times New Roman"/>
        <family val="0"/>
      </rPr>
      <t>2500</t>
    </r>
    <r>
      <rPr>
        <sz val="14"/>
        <rFont val="方正仿宋简体"/>
        <family val="0"/>
      </rPr>
      <t>平方米；产业道路</t>
    </r>
    <r>
      <rPr>
        <sz val="14"/>
        <rFont val="Times New Roman"/>
        <family val="0"/>
      </rPr>
      <t>13</t>
    </r>
    <r>
      <rPr>
        <sz val="14"/>
        <rFont val="方正仿宋简体"/>
        <family val="0"/>
      </rPr>
      <t>公里</t>
    </r>
  </si>
  <si>
    <r>
      <t>陈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槟</t>
    </r>
  </si>
  <si>
    <r>
      <rPr>
        <sz val="14"/>
        <rFont val="方正仿宋简体"/>
        <family val="0"/>
      </rPr>
      <t>南江县巴蜀林业有限公司</t>
    </r>
  </si>
  <si>
    <r>
      <t>王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皓</t>
    </r>
  </si>
  <si>
    <r>
      <rPr>
        <b/>
        <sz val="14"/>
        <rFont val="方正楷体简体"/>
        <family val="0"/>
      </rPr>
      <t>赶场镇特色农业产业园</t>
    </r>
  </si>
  <si>
    <r>
      <rPr>
        <sz val="14"/>
        <rFont val="方正仿宋简体"/>
        <family val="0"/>
      </rPr>
      <t>新植核桃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亩、金银花</t>
    </r>
    <r>
      <rPr>
        <sz val="14"/>
        <rFont val="Times New Roman"/>
        <family val="0"/>
      </rPr>
      <t>1500</t>
    </r>
    <r>
      <rPr>
        <sz val="14"/>
        <rFont val="方正仿宋简体"/>
        <family val="0"/>
      </rPr>
      <t>亩，低改核桃</t>
    </r>
    <r>
      <rPr>
        <sz val="14"/>
        <rFont val="Times New Roman"/>
        <family val="0"/>
      </rPr>
      <t>4000</t>
    </r>
    <r>
      <rPr>
        <sz val="14"/>
        <rFont val="方正仿宋简体"/>
        <family val="0"/>
      </rPr>
      <t>亩；新建产业道路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公里、山坪塘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口、灌溉管网</t>
    </r>
    <r>
      <rPr>
        <sz val="14"/>
        <rFont val="Times New Roman"/>
        <family val="0"/>
      </rPr>
      <t>40</t>
    </r>
    <r>
      <rPr>
        <sz val="14"/>
        <rFont val="方正仿宋简体"/>
        <family val="0"/>
      </rPr>
      <t>公里；新建核桃初级加工厂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处、金银花初级加工厂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处</t>
    </r>
  </si>
  <si>
    <r>
      <rPr>
        <b/>
        <sz val="14"/>
        <rFont val="方正楷体简体"/>
        <family val="0"/>
      </rPr>
      <t>杨坝茶旅融合示范园</t>
    </r>
  </si>
  <si>
    <r>
      <rPr>
        <sz val="14"/>
        <rFont val="方正仿宋简体"/>
        <family val="0"/>
      </rPr>
      <t>杨坝镇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</si>
  <si>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2300</t>
    </r>
    <r>
      <rPr>
        <sz val="14"/>
        <rFont val="方正仿宋简体"/>
        <family val="0"/>
      </rPr>
      <t>亩，新植大叶茶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亩、大果红花山油茶</t>
    </r>
    <r>
      <rPr>
        <sz val="14"/>
        <rFont val="Times New Roman"/>
        <family val="0"/>
      </rPr>
      <t>3000</t>
    </r>
    <r>
      <rPr>
        <sz val="14"/>
        <rFont val="方正仿宋简体"/>
        <family val="0"/>
      </rPr>
      <t>亩；新建生产厂房及商品展示区、智慧化灌溉系统；产业园区道路</t>
    </r>
    <r>
      <rPr>
        <sz val="14"/>
        <rFont val="Times New Roman"/>
        <family val="0"/>
      </rPr>
      <t>31</t>
    </r>
    <r>
      <rPr>
        <sz val="14"/>
        <rFont val="方正仿宋简体"/>
        <family val="0"/>
      </rPr>
      <t>公里、观光游步道</t>
    </r>
    <r>
      <rPr>
        <sz val="14"/>
        <rFont val="Times New Roman"/>
        <family val="0"/>
      </rPr>
      <t>2.2</t>
    </r>
    <r>
      <rPr>
        <sz val="14"/>
        <rFont val="方正仿宋简体"/>
        <family val="0"/>
      </rPr>
      <t>公里，观景平台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处、生态旅游厕所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个；改造污水综合管网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</si>
  <si>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新植大叶茶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亩，新建生产厂房、商品展示区、观景台、生态旅游厕所、污水综合管网</t>
    </r>
    <r>
      <rPr>
        <sz val="14"/>
        <rFont val="Times New Roman"/>
        <family val="0"/>
      </rPr>
      <t>700</t>
    </r>
    <r>
      <rPr>
        <sz val="14"/>
        <rFont val="方正仿宋简体"/>
        <family val="0"/>
      </rPr>
      <t>米、道路</t>
    </r>
    <r>
      <rPr>
        <sz val="14"/>
        <rFont val="Times New Roman"/>
        <family val="0"/>
      </rPr>
      <t>4.8</t>
    </r>
    <r>
      <rPr>
        <sz val="14"/>
        <rFont val="方正仿宋简体"/>
        <family val="0"/>
      </rPr>
      <t>公里及智慧化灌溉系统，改造电网</t>
    </r>
    <r>
      <rPr>
        <sz val="14"/>
        <rFont val="Times New Roman"/>
        <family val="0"/>
      </rPr>
      <t>1.2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</si>
  <si>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四川拓野生态农业有限公司等</t>
    </r>
  </si>
  <si>
    <r>
      <rPr>
        <sz val="14"/>
        <rFont val="方正仿宋简体"/>
        <family val="0"/>
      </rPr>
      <t>陈国平等</t>
    </r>
  </si>
  <si>
    <r>
      <rPr>
        <sz val="14"/>
        <rFont val="方正仿宋简体"/>
        <family val="0"/>
      </rPr>
      <t>岳云龙</t>
    </r>
  </si>
  <si>
    <r>
      <rPr>
        <b/>
        <sz val="14"/>
        <rFont val="方正楷体简体"/>
        <family val="0"/>
      </rPr>
      <t>赤溪镇特色农业示范园</t>
    </r>
  </si>
  <si>
    <r>
      <rPr>
        <sz val="14"/>
        <rFont val="方正仿宋简体"/>
        <family val="0"/>
      </rPr>
      <t>发展茶叶基地</t>
    </r>
    <r>
      <rPr>
        <sz val="14"/>
        <rFont val="Times New Roman"/>
        <family val="0"/>
      </rPr>
      <t>1500</t>
    </r>
    <r>
      <rPr>
        <sz val="14"/>
        <rFont val="方正仿宋简体"/>
        <family val="0"/>
      </rPr>
      <t>亩，发展淡水养鱼</t>
    </r>
    <r>
      <rPr>
        <sz val="14"/>
        <rFont val="Times New Roman"/>
        <family val="0"/>
      </rPr>
      <t>200</t>
    </r>
    <r>
      <rPr>
        <sz val="14"/>
        <rFont val="方正仿宋简体"/>
        <family val="0"/>
      </rPr>
      <t>亩；新建农特产品加工房、业务用房、养殖场</t>
    </r>
    <r>
      <rPr>
        <sz val="14"/>
        <rFont val="Times New Roman"/>
        <family val="0"/>
      </rPr>
      <t>8000</t>
    </r>
    <r>
      <rPr>
        <sz val="14"/>
        <rFont val="方正仿宋简体"/>
        <family val="0"/>
      </rPr>
      <t>平方米；新建水池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口，修复塘库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口，新（改）建产业路</t>
    </r>
    <r>
      <rPr>
        <sz val="14"/>
        <rFont val="Times New Roman"/>
        <family val="0"/>
      </rPr>
      <t>40</t>
    </r>
    <r>
      <rPr>
        <sz val="14"/>
        <rFont val="方正仿宋简体"/>
        <family val="0"/>
      </rPr>
      <t>公里，开展人居环境整治，完善附属设施</t>
    </r>
  </si>
  <si>
    <r>
      <t>苟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丹</t>
    </r>
  </si>
  <si>
    <r>
      <rPr>
        <sz val="14"/>
        <rFont val="方正仿宋简体"/>
        <family val="0"/>
      </rPr>
      <t>南江县光雾山林业有限公司</t>
    </r>
  </si>
  <si>
    <r>
      <rPr>
        <sz val="14"/>
        <rFont val="方正仿宋简体"/>
        <family val="0"/>
      </rPr>
      <t>王才华</t>
    </r>
  </si>
  <si>
    <r>
      <rPr>
        <sz val="14"/>
        <rFont val="方正仿宋简体"/>
        <family val="0"/>
      </rPr>
      <t>陈小军</t>
    </r>
  </si>
  <si>
    <r>
      <rPr>
        <b/>
        <sz val="14"/>
        <rFont val="方正楷体简体"/>
        <family val="0"/>
      </rPr>
      <t>关门镇正邦养殖基地</t>
    </r>
  </si>
  <si>
    <r>
      <rPr>
        <sz val="14"/>
        <rFont val="方正仿宋简体"/>
        <family val="0"/>
      </rPr>
      <t>关门镇</t>
    </r>
  </si>
  <si>
    <r>
      <rPr>
        <sz val="14"/>
        <rFont val="方正仿宋简体"/>
        <family val="0"/>
      </rPr>
      <t>新建年出栏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万头生猪养殖基地，完善配套附属设施</t>
    </r>
  </si>
  <si>
    <r>
      <rPr>
        <sz val="14"/>
        <rFont val="方正仿宋简体"/>
        <family val="0"/>
      </rPr>
      <t>大竹正邦农牧有限公司</t>
    </r>
  </si>
  <si>
    <r>
      <rPr>
        <sz val="14"/>
        <rFont val="方正仿宋简体"/>
        <family val="0"/>
      </rPr>
      <t>龚正华</t>
    </r>
  </si>
  <si>
    <r>
      <t>吴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朋</t>
    </r>
  </si>
  <si>
    <r>
      <rPr>
        <b/>
        <sz val="14"/>
        <rFont val="方正楷体简体"/>
        <family val="0"/>
      </rPr>
      <t>侯家镇白珠养殖基地</t>
    </r>
  </si>
  <si>
    <r>
      <rPr>
        <sz val="14"/>
        <rFont val="方正仿宋简体"/>
        <family val="0"/>
      </rPr>
      <t>侯家镇</t>
    </r>
  </si>
  <si>
    <r>
      <rPr>
        <sz val="14"/>
        <rFont val="方正仿宋简体"/>
        <family val="0"/>
      </rPr>
      <t>新建年出栏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万头生猪养殖基地，完善配套附属设施</t>
    </r>
  </si>
  <si>
    <r>
      <rPr>
        <sz val="14"/>
        <rFont val="方正仿宋简体"/>
        <family val="0"/>
      </rPr>
      <t>完成养猪场基础建设，完善污水处理等相关配套设施</t>
    </r>
  </si>
  <si>
    <r>
      <rPr>
        <sz val="14"/>
        <rFont val="方正仿宋简体"/>
        <family val="0"/>
      </rPr>
      <t>马北平</t>
    </r>
  </si>
  <si>
    <r>
      <rPr>
        <sz val="14"/>
        <rFont val="方正仿宋简体"/>
        <family val="0"/>
      </rPr>
      <t>巴中白珠农业科技有限公司</t>
    </r>
  </si>
  <si>
    <r>
      <rPr>
        <sz val="14"/>
        <rFont val="方正仿宋简体"/>
        <family val="0"/>
      </rPr>
      <t>何朝雄</t>
    </r>
  </si>
  <si>
    <r>
      <rPr>
        <sz val="14"/>
        <rFont val="方正仿宋简体"/>
        <family val="0"/>
      </rPr>
      <t>蒲晓东</t>
    </r>
  </si>
  <si>
    <r>
      <rPr>
        <b/>
        <sz val="14"/>
        <rFont val="方正楷体简体"/>
        <family val="0"/>
      </rPr>
      <t>双流镇特色农业产业</t>
    </r>
  </si>
  <si>
    <r>
      <rPr>
        <sz val="14"/>
        <rFont val="方正仿宋简体"/>
        <family val="0"/>
      </rPr>
      <t>双流镇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</si>
  <si>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1200</t>
    </r>
    <r>
      <rPr>
        <sz val="14"/>
        <rFont val="方正仿宋简体"/>
        <family val="0"/>
      </rPr>
      <t>亩，新植油菜等特色农业</t>
    </r>
    <r>
      <rPr>
        <sz val="14"/>
        <rFont val="Times New Roman"/>
        <family val="0"/>
      </rPr>
      <t>3000</t>
    </r>
    <r>
      <rPr>
        <sz val="14"/>
        <rFont val="方正仿宋简体"/>
        <family val="0"/>
      </rPr>
      <t>亩；新建产业道路</t>
    </r>
    <r>
      <rPr>
        <sz val="14"/>
        <rFont val="Times New Roman"/>
        <family val="0"/>
      </rPr>
      <t>28</t>
    </r>
    <r>
      <rPr>
        <sz val="14"/>
        <rFont val="方正仿宋简体"/>
        <family val="0"/>
      </rPr>
      <t>公里、山坪塘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口、提灌站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座；建生产生活用房、仓储用房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平米，完善相关配套设施</t>
    </r>
  </si>
  <si>
    <r>
      <rPr>
        <sz val="14"/>
        <rFont val="方正仿宋简体"/>
        <family val="0"/>
      </rPr>
      <t>李德凡</t>
    </r>
  </si>
  <si>
    <r>
      <t>相关村村民委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员会</t>
    </r>
  </si>
  <si>
    <r>
      <rPr>
        <sz val="14"/>
        <rFont val="方正仿宋简体"/>
        <family val="0"/>
      </rPr>
      <t>相关村村民委员会主任</t>
    </r>
  </si>
  <si>
    <r>
      <rPr>
        <sz val="14"/>
        <rFont val="方正仿宋简体"/>
        <family val="0"/>
      </rPr>
      <t>陈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平</t>
    </r>
  </si>
  <si>
    <r>
      <rPr>
        <b/>
        <sz val="14"/>
        <rFont val="方正楷体简体"/>
        <family val="0"/>
      </rPr>
      <t>天池镇大叶茶种植基地</t>
    </r>
  </si>
  <si>
    <r>
      <rPr>
        <sz val="14"/>
        <rFont val="方正仿宋简体"/>
        <family val="0"/>
      </rPr>
      <t>天池镇</t>
    </r>
  </si>
  <si>
    <r>
      <t>整理土地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亩，新建高标准农田</t>
    </r>
    <r>
      <rPr>
        <sz val="14"/>
        <rFont val="Times New Roman"/>
        <family val="0"/>
      </rPr>
      <t>600</t>
    </r>
    <r>
      <rPr>
        <sz val="14"/>
        <rFont val="方正仿宋简体"/>
        <family val="0"/>
      </rPr>
      <t>亩，新植大叶茶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亩；建产业道路、耕作便道</t>
    </r>
    <r>
      <rPr>
        <sz val="14"/>
        <rFont val="Times New Roman"/>
        <family val="0"/>
      </rPr>
      <t>42</t>
    </r>
    <r>
      <rPr>
        <sz val="14"/>
        <rFont val="方正仿宋简体"/>
        <family val="0"/>
      </rPr>
      <t>公里，整治山坪塘</t>
    </r>
    <r>
      <rPr>
        <sz val="14"/>
        <rFont val="Times New Roman"/>
        <family val="0"/>
      </rPr>
      <t>18</t>
    </r>
    <r>
      <rPr>
        <sz val="14"/>
        <rFont val="方正仿宋简体"/>
        <family val="0"/>
      </rPr>
      <t>口，配套完善相关附属设施</t>
    </r>
  </si>
  <si>
    <r>
      <t>董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博</t>
    </r>
  </si>
  <si>
    <r>
      <rPr>
        <sz val="14"/>
        <rFont val="方正仿宋简体"/>
        <family val="0"/>
      </rPr>
      <t>南江县演禅寺集体资产管理有限公司等</t>
    </r>
  </si>
  <si>
    <r>
      <rPr>
        <sz val="14"/>
        <rFont val="方正仿宋简体"/>
        <family val="0"/>
      </rPr>
      <t>贾绪全等</t>
    </r>
  </si>
  <si>
    <r>
      <rPr>
        <sz val="14"/>
        <rFont val="方正仿宋简体"/>
        <family val="0"/>
      </rPr>
      <t>徐智敏</t>
    </r>
  </si>
  <si>
    <r>
      <rPr>
        <b/>
        <sz val="14"/>
        <rFont val="方正楷体简体"/>
        <family val="0"/>
      </rPr>
      <t>集州特色农业产业基地</t>
    </r>
  </si>
  <si>
    <r>
      <t>发展雷竹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亩、鱼塘</t>
    </r>
    <r>
      <rPr>
        <sz val="14"/>
        <rFont val="Times New Roman"/>
        <family val="0"/>
      </rPr>
      <t>200</t>
    </r>
    <r>
      <rPr>
        <sz val="14"/>
        <rFont val="方正仿宋简体"/>
        <family val="0"/>
      </rPr>
      <t>亩，果蔬园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亩，新建接待中心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处，生态停车场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个，新建及硬化道路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公里，步游道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公里，蓄水池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个，治理溪沟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</si>
  <si>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南江县幸福村集体资产管理公司</t>
    </r>
  </si>
  <si>
    <r>
      <rPr>
        <sz val="14"/>
        <rFont val="方正仿宋简体"/>
        <family val="0"/>
      </rPr>
      <t>岳全林</t>
    </r>
  </si>
  <si>
    <r>
      <t>李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宝</t>
    </r>
  </si>
  <si>
    <r>
      <rPr>
        <b/>
        <sz val="14"/>
        <rFont val="方正楷体简体"/>
        <family val="0"/>
      </rPr>
      <t>和平镇核桃产业基地</t>
    </r>
  </si>
  <si>
    <r>
      <rPr>
        <sz val="14"/>
        <rFont val="方正仿宋简体"/>
        <family val="0"/>
      </rPr>
      <t>和平镇</t>
    </r>
  </si>
  <si>
    <r>
      <rPr>
        <sz val="14"/>
        <rFont val="方正仿宋简体"/>
        <family val="0"/>
      </rPr>
      <t>新植核桃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亩，配套园区道路及供水灌溉设施</t>
    </r>
  </si>
  <si>
    <r>
      <rPr>
        <sz val="14"/>
        <rFont val="方正仿宋简体"/>
        <family val="0"/>
      </rPr>
      <t>和平村集体资产管理公司</t>
    </r>
  </si>
  <si>
    <r>
      <rPr>
        <sz val="14"/>
        <rFont val="方正仿宋简体"/>
        <family val="0"/>
      </rPr>
      <t>吴开胜</t>
    </r>
  </si>
  <si>
    <r>
      <t>董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黎</t>
    </r>
  </si>
  <si>
    <r>
      <rPr>
        <b/>
        <sz val="14"/>
        <rFont val="方正楷体简体"/>
        <family val="0"/>
      </rPr>
      <t>沙河镇诸葛寨大叶茶基地</t>
    </r>
  </si>
  <si>
    <r>
      <rPr>
        <sz val="14"/>
        <rFont val="方正仿宋简体"/>
        <family val="0"/>
      </rPr>
      <t>流转土地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亩，新建种苗基地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亩，新植大叶茶</t>
    </r>
    <r>
      <rPr>
        <sz val="14"/>
        <rFont val="Times New Roman"/>
        <family val="0"/>
      </rPr>
      <t>1500</t>
    </r>
    <r>
      <rPr>
        <sz val="14"/>
        <rFont val="方正仿宋简体"/>
        <family val="0"/>
      </rPr>
      <t>亩，管护茶叶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亩，新建产业道路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公里、蓄水池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口、渠道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公里，维修渠道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公里，铺设灌溉管道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</si>
  <si>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沙河镇诸葛寨集体资产管理公司</t>
    </r>
  </si>
  <si>
    <r>
      <rPr>
        <sz val="14"/>
        <rFont val="方正仿宋简体"/>
        <family val="0"/>
      </rPr>
      <t>李佳林</t>
    </r>
  </si>
  <si>
    <r>
      <t>刘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亮</t>
    </r>
  </si>
  <si>
    <r>
      <rPr>
        <b/>
        <sz val="14"/>
        <rFont val="方正楷体简体"/>
        <family val="0"/>
      </rPr>
      <t>八庙镇蛋鸭养殖基地</t>
    </r>
  </si>
  <si>
    <r>
      <rPr>
        <sz val="14"/>
        <rFont val="方正仿宋简体"/>
        <family val="0"/>
      </rPr>
      <t>八庙镇</t>
    </r>
  </si>
  <si>
    <r>
      <rPr>
        <sz val="14"/>
        <rFont val="方正仿宋简体"/>
        <family val="0"/>
      </rPr>
      <t>新建蛋鸭养殖基地</t>
    </r>
    <r>
      <rPr>
        <sz val="14"/>
        <rFont val="Times New Roman"/>
        <family val="0"/>
      </rPr>
      <t>800</t>
    </r>
    <r>
      <rPr>
        <sz val="14"/>
        <rFont val="方正仿宋简体"/>
        <family val="0"/>
      </rPr>
      <t>亩；建深加工生产线一条，仓库及办公生活用房</t>
    </r>
    <r>
      <rPr>
        <sz val="14"/>
        <rFont val="Times New Roman"/>
        <family val="0"/>
      </rPr>
      <t>1200</t>
    </r>
    <r>
      <rPr>
        <sz val="14"/>
        <rFont val="方正仿宋简体"/>
        <family val="0"/>
      </rPr>
      <t>平方米；硬化产业道路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公里，新建山坪塘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口，完善停车场、供电、污水、垃圾等相关附属设施</t>
    </r>
  </si>
  <si>
    <r>
      <rPr>
        <sz val="14"/>
        <rFont val="方正仿宋简体"/>
        <family val="0"/>
      </rPr>
      <t>缙云县开心药房有限公司</t>
    </r>
  </si>
  <si>
    <r>
      <t>朱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军</t>
    </r>
  </si>
  <si>
    <r>
      <t>刘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玲</t>
    </r>
  </si>
  <si>
    <r>
      <rPr>
        <b/>
        <sz val="14"/>
        <rFont val="方正楷体简体"/>
        <family val="0"/>
      </rPr>
      <t>仁和黄羊养殖基地</t>
    </r>
  </si>
  <si>
    <r>
      <rPr>
        <sz val="14"/>
        <rFont val="方正仿宋简体"/>
        <family val="0"/>
      </rPr>
      <t>仁和镇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</si>
  <si>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亩，新建标准化羊圈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万平方米；建产业路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公里、山坪塘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口、灌溉渠堰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公里及羊肉初加工生产线、青储饲料加工厂、污水无害化处理设施等；种植优质牧草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亩，配套完善水、电、通讯、绿化等设施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</si>
  <si>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亩，新建标准化羊圈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平方米、道路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公里、青储饲料加工厂等，种植优质牧草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亩，配套完善附属施设</t>
    </r>
  </si>
  <si>
    <r>
      <rPr>
        <sz val="14"/>
        <rFont val="方正仿宋简体"/>
        <family val="0"/>
      </rPr>
      <t>何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科</t>
    </r>
  </si>
  <si>
    <r>
      <t>刘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江</t>
    </r>
  </si>
  <si>
    <r>
      <t>吴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宏</t>
    </r>
  </si>
  <si>
    <r>
      <rPr>
        <b/>
        <sz val="14"/>
        <rFont val="方正楷体简体"/>
        <family val="0"/>
      </rPr>
      <t>仁和中药材产业园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</si>
  <si>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400</t>
    </r>
    <r>
      <rPr>
        <sz val="14"/>
        <rFont val="方正仿宋简体"/>
        <family val="0"/>
      </rPr>
      <t>亩，新植中药材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亩，新建生产、生活用房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平方米，配套相关附属设施</t>
    </r>
  </si>
  <si>
    <r>
      <rPr>
        <sz val="14"/>
        <rFont val="方正仿宋简体"/>
        <family val="0"/>
      </rPr>
      <t>南江县云台土地股份专业合作社</t>
    </r>
  </si>
  <si>
    <r>
      <rPr>
        <sz val="14"/>
        <rFont val="方正仿宋简体"/>
        <family val="0"/>
      </rPr>
      <t>包中钢</t>
    </r>
  </si>
  <si>
    <r>
      <rPr>
        <b/>
        <sz val="14"/>
        <rFont val="方正楷体简体"/>
        <family val="0"/>
      </rPr>
      <t>贵民镇大叶茶基地</t>
    </r>
  </si>
  <si>
    <r>
      <rPr>
        <sz val="14"/>
        <rFont val="方正仿宋简体"/>
        <family val="0"/>
      </rPr>
      <t>贵民镇</t>
    </r>
  </si>
  <si>
    <r>
      <rPr>
        <sz val="14"/>
        <rFont val="方正仿宋简体"/>
        <family val="0"/>
      </rPr>
      <t>新植大叶茶</t>
    </r>
    <r>
      <rPr>
        <sz val="14"/>
        <rFont val="Times New Roman"/>
        <family val="0"/>
      </rPr>
      <t>1800</t>
    </r>
    <r>
      <rPr>
        <sz val="14"/>
        <rFont val="方正仿宋简体"/>
        <family val="0"/>
      </rPr>
      <t>亩，新建并硬化产业道路</t>
    </r>
    <r>
      <rPr>
        <sz val="14"/>
        <rFont val="Times New Roman"/>
        <family val="0"/>
      </rPr>
      <t>11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</si>
  <si>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刘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奕</t>
    </r>
  </si>
  <si>
    <r>
      <rPr>
        <sz val="14"/>
        <rFont val="方正仿宋简体"/>
        <family val="0"/>
      </rPr>
      <t>大垭里集体资产管理公司</t>
    </r>
  </si>
  <si>
    <r>
      <rPr>
        <sz val="14"/>
        <rFont val="方正仿宋简体"/>
        <family val="0"/>
      </rPr>
      <t>邵宝成</t>
    </r>
  </si>
  <si>
    <r>
      <rPr>
        <sz val="14"/>
        <rFont val="方正仿宋简体"/>
        <family val="0"/>
      </rPr>
      <t>詹远林</t>
    </r>
  </si>
  <si>
    <r>
      <rPr>
        <b/>
        <sz val="14"/>
        <rFont val="方正楷体简体"/>
        <family val="0"/>
      </rPr>
      <t>桥亭镇特色农业综合开发</t>
    </r>
  </si>
  <si>
    <r>
      <rPr>
        <sz val="14"/>
        <rFont val="方正仿宋简体"/>
        <family val="0"/>
      </rPr>
      <t>流转并整理土地</t>
    </r>
    <r>
      <rPr>
        <sz val="14"/>
        <rFont val="Times New Roman"/>
        <family val="0"/>
      </rPr>
      <t>1500</t>
    </r>
    <r>
      <rPr>
        <sz val="14"/>
        <rFont val="方正仿宋简体"/>
        <family val="0"/>
      </rPr>
      <t>亩，新植茶叶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亩，低改核桃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亩；新建产业路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公里，蓄水池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口，配套完善供电，排水、等附属设施</t>
    </r>
  </si>
  <si>
    <r>
      <rPr>
        <sz val="14"/>
        <rFont val="方正仿宋简体"/>
        <family val="0"/>
      </rPr>
      <t>洋滩村集体管理公司等</t>
    </r>
  </si>
  <si>
    <r>
      <rPr>
        <sz val="14"/>
        <rFont val="方正仿宋简体"/>
        <family val="0"/>
      </rPr>
      <t>邓依荣等</t>
    </r>
  </si>
  <si>
    <r>
      <t>黄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均</t>
    </r>
  </si>
  <si>
    <r>
      <rPr>
        <b/>
        <sz val="14"/>
        <rFont val="方正楷体简体"/>
        <family val="0"/>
      </rPr>
      <t>云顶镇茶叶种植基地</t>
    </r>
  </si>
  <si>
    <r>
      <rPr>
        <sz val="14"/>
        <rFont val="方正仿宋简体"/>
        <family val="0"/>
      </rPr>
      <t>新植母本茶</t>
    </r>
    <r>
      <rPr>
        <sz val="14"/>
        <rFont val="Times New Roman"/>
        <family val="0"/>
      </rPr>
      <t>3000</t>
    </r>
    <r>
      <rPr>
        <sz val="14"/>
        <rFont val="方正仿宋简体"/>
        <family val="0"/>
      </rPr>
      <t>亩，新建管理用房</t>
    </r>
    <r>
      <rPr>
        <sz val="14"/>
        <rFont val="Times New Roman"/>
        <family val="0"/>
      </rPr>
      <t>800</t>
    </r>
    <r>
      <rPr>
        <sz val="14"/>
        <rFont val="方正仿宋简体"/>
        <family val="0"/>
      </rPr>
      <t>平方米，产业道路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公里、堰塘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口、渠堰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千米，配套完善附属设施</t>
    </r>
  </si>
  <si>
    <r>
      <rPr>
        <sz val="14"/>
        <rFont val="方正仿宋简体"/>
        <family val="0"/>
      </rPr>
      <t>村集体资产管理公司等</t>
    </r>
  </si>
  <si>
    <r>
      <rPr>
        <sz val="14"/>
        <rFont val="方正仿宋简体"/>
        <family val="0"/>
      </rPr>
      <t>谭敏方等</t>
    </r>
  </si>
  <si>
    <r>
      <rPr>
        <b/>
        <sz val="14"/>
        <rFont val="方正楷体简体"/>
        <family val="0"/>
      </rPr>
      <t>红光花果小镇建设（二期）</t>
    </r>
  </si>
  <si>
    <r>
      <rPr>
        <sz val="14"/>
        <rFont val="方正仿宋简体"/>
        <family val="0"/>
      </rPr>
      <t>红光镇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</si>
  <si>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8000</t>
    </r>
    <r>
      <rPr>
        <sz val="14"/>
        <rFont val="方正仿宋简体"/>
        <family val="0"/>
      </rPr>
      <t>亩，新植特色水果等</t>
    </r>
    <r>
      <rPr>
        <sz val="14"/>
        <rFont val="Times New Roman"/>
        <family val="0"/>
      </rPr>
      <t>6800</t>
    </r>
    <r>
      <rPr>
        <sz val="14"/>
        <rFont val="方正仿宋简体"/>
        <family val="0"/>
      </rPr>
      <t>亩；新建产业路</t>
    </r>
    <r>
      <rPr>
        <sz val="14"/>
        <rFont val="Times New Roman"/>
        <family val="0"/>
      </rPr>
      <t>23</t>
    </r>
    <r>
      <rPr>
        <sz val="14"/>
        <rFont val="方正仿宋简体"/>
        <family val="0"/>
      </rPr>
      <t>公里、提灌站</t>
    </r>
    <r>
      <rPr>
        <sz val="14"/>
        <rFont val="Times New Roman"/>
        <family val="0"/>
      </rPr>
      <t>16</t>
    </r>
    <r>
      <rPr>
        <sz val="14"/>
        <rFont val="方正仿宋简体"/>
        <family val="0"/>
      </rPr>
      <t>处、蓄水池</t>
    </r>
    <r>
      <rPr>
        <sz val="14"/>
        <rFont val="Times New Roman"/>
        <family val="0"/>
      </rPr>
      <t>18</t>
    </r>
    <r>
      <rPr>
        <sz val="14"/>
        <rFont val="方正仿宋简体"/>
        <family val="0"/>
      </rPr>
      <t>个、灌溉沟渠</t>
    </r>
    <r>
      <rPr>
        <sz val="14"/>
        <rFont val="Times New Roman"/>
        <family val="0"/>
      </rPr>
      <t>27</t>
    </r>
    <r>
      <rPr>
        <sz val="14"/>
        <rFont val="方正仿宋简体"/>
        <family val="0"/>
      </rPr>
      <t>公里，建成气调库、烘干房、污水处理厂等，整治乡村人居环境</t>
    </r>
  </si>
  <si>
    <r>
      <rPr>
        <sz val="14"/>
        <rFont val="方正仿宋简体"/>
        <family val="0"/>
      </rPr>
      <t>整理土地</t>
    </r>
    <r>
      <rPr>
        <sz val="14"/>
        <rFont val="Times New Roman"/>
        <family val="0"/>
      </rPr>
      <t>1300</t>
    </r>
    <r>
      <rPr>
        <sz val="14"/>
        <rFont val="方正仿宋简体"/>
        <family val="0"/>
      </rPr>
      <t>亩，新植特色水果</t>
    </r>
    <r>
      <rPr>
        <sz val="14"/>
        <rFont val="Times New Roman"/>
        <family val="0"/>
      </rPr>
      <t>1100</t>
    </r>
    <r>
      <rPr>
        <sz val="14"/>
        <rFont val="方正仿宋简体"/>
        <family val="0"/>
      </rPr>
      <t>亩，新建产业路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公里、提灌站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处、灌溉沟渠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公里、污水处理厂及配套设施等，整治乡村人居环境</t>
    </r>
  </si>
  <si>
    <r>
      <rPr>
        <sz val="14"/>
        <rFont val="方正仿宋简体"/>
        <family val="0"/>
      </rPr>
      <t>黑池村集体资产管理有限公司等</t>
    </r>
  </si>
  <si>
    <r>
      <rPr>
        <sz val="14"/>
        <rFont val="方正仿宋简体"/>
        <family val="0"/>
      </rPr>
      <t>梁勇等</t>
    </r>
  </si>
  <si>
    <r>
      <rPr>
        <sz val="14"/>
        <rFont val="方正仿宋简体"/>
        <family val="0"/>
      </rPr>
      <t>廖安宁</t>
    </r>
  </si>
  <si>
    <r>
      <rPr>
        <b/>
        <sz val="14"/>
        <rFont val="方正楷体简体"/>
        <family val="0"/>
      </rPr>
      <t>团结特色种养殖基地</t>
    </r>
  </si>
  <si>
    <r>
      <rPr>
        <sz val="14"/>
        <rFont val="方正仿宋简体"/>
        <family val="0"/>
      </rPr>
      <t>团结乡</t>
    </r>
  </si>
  <si>
    <r>
      <rPr>
        <sz val="14"/>
        <rFont val="方正仿宋简体"/>
        <family val="0"/>
      </rPr>
      <t>新建小二型水库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座，黄羊养殖场、生猪养殖场各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处，产业路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公里，新植金银花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亩，配套完善设施</t>
    </r>
  </si>
  <si>
    <r>
      <rPr>
        <sz val="14"/>
        <rFont val="方正仿宋简体"/>
        <family val="0"/>
      </rPr>
      <t>团结乡幸福生态家庭农场</t>
    </r>
  </si>
  <si>
    <r>
      <rPr>
        <sz val="14"/>
        <rFont val="方正仿宋简体"/>
        <family val="0"/>
      </rPr>
      <t>易小红</t>
    </r>
  </si>
  <si>
    <r>
      <t>马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雄</t>
    </r>
  </si>
  <si>
    <r>
      <t>（二）工业（</t>
    </r>
    <r>
      <rPr>
        <b/>
        <sz val="14"/>
        <rFont val="Times New Roman"/>
        <family val="0"/>
      </rPr>
      <t>6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</si>
  <si>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南威水泥迁建工程</t>
    </r>
  </si>
  <si>
    <r>
      <rPr>
        <sz val="14"/>
        <rFont val="方正仿宋简体"/>
        <family val="0"/>
      </rPr>
      <t>新建日产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吨水泥熟料新型干法水泥生产线，配套生产、生活辅助设施</t>
    </r>
  </si>
  <si>
    <r>
      <rPr>
        <sz val="14"/>
        <rFont val="方正仿宋简体"/>
        <family val="0"/>
      </rPr>
      <t>启动南威水泥迁建工程</t>
    </r>
  </si>
  <si>
    <r>
      <rPr>
        <sz val="14"/>
        <rFont val="方正仿宋简体"/>
        <family val="0"/>
      </rPr>
      <t>巴中海螺水泥有限责任公司</t>
    </r>
  </si>
  <si>
    <r>
      <rPr>
        <sz val="14"/>
        <rFont val="方正仿宋简体"/>
        <family val="0"/>
      </rPr>
      <t>敬超强</t>
    </r>
  </si>
  <si>
    <r>
      <rPr>
        <b/>
        <sz val="14"/>
        <rFont val="方正楷体简体"/>
        <family val="0"/>
      </rPr>
      <t>畜禽粪污资源化利用</t>
    </r>
  </si>
  <si>
    <r>
      <rPr>
        <sz val="14"/>
        <rFont val="方正仿宋简体"/>
        <family val="0"/>
      </rPr>
      <t>扩建年产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万吨生物有机肥生产线一条，新建厂房</t>
    </r>
    <r>
      <rPr>
        <sz val="14"/>
        <rFont val="Times New Roman"/>
        <family val="0"/>
      </rPr>
      <t>3500</t>
    </r>
    <r>
      <rPr>
        <sz val="14"/>
        <rFont val="方正仿宋简体"/>
        <family val="0"/>
      </rPr>
      <t>平方米，管理用房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平方米，畜禽粪污处理中心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处，购置相关设施设备</t>
    </r>
  </si>
  <si>
    <r>
      <t>何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勇</t>
    </r>
  </si>
  <si>
    <r>
      <rPr>
        <sz val="14"/>
        <rFont val="方正仿宋简体"/>
        <family val="0"/>
      </rPr>
      <t>南江县万事康生物科技有限公司</t>
    </r>
  </si>
  <si>
    <r>
      <t>陈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映</t>
    </r>
  </si>
  <si>
    <r>
      <rPr>
        <b/>
        <sz val="14"/>
        <rFont val="方正楷体简体"/>
        <family val="0"/>
      </rPr>
      <t>竹坝铁矿精矿站迁建</t>
    </r>
  </si>
  <si>
    <r>
      <rPr>
        <sz val="14"/>
        <rFont val="方正仿宋简体"/>
        <family val="0"/>
      </rPr>
      <t>新建并硬化道路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公里，新建生产、生活用房6300平方米，完善供水、供电等配套设施</t>
    </r>
  </si>
  <si>
    <r>
      <rPr>
        <sz val="14"/>
        <rFont val="方正仿宋简体"/>
        <family val="0"/>
      </rPr>
      <t>四川南江矿业集团有限公司竹坝铁矿</t>
    </r>
  </si>
  <si>
    <r>
      <rPr>
        <sz val="14"/>
        <rFont val="方正仿宋简体"/>
        <family val="0"/>
      </rPr>
      <t>汪兆俊</t>
    </r>
  </si>
  <si>
    <r>
      <rPr>
        <b/>
        <sz val="14"/>
        <rFont val="方正楷体简体"/>
        <family val="0"/>
      </rPr>
      <t>青钱柳、金银花精深加工</t>
    </r>
  </si>
  <si>
    <r>
      <rPr>
        <sz val="14"/>
        <rFont val="方正仿宋简体"/>
        <family val="0"/>
      </rPr>
      <t>占地</t>
    </r>
    <r>
      <rPr>
        <sz val="14"/>
        <rFont val="Times New Roman"/>
        <family val="0"/>
      </rPr>
      <t>12</t>
    </r>
    <r>
      <rPr>
        <sz val="14"/>
        <rFont val="方正仿宋简体"/>
        <family val="0"/>
      </rPr>
      <t>亩，新建钢结构厂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平方米，生活用房</t>
    </r>
    <r>
      <rPr>
        <sz val="14"/>
        <rFont val="Times New Roman"/>
        <family val="0"/>
      </rPr>
      <t>1000</t>
    </r>
    <r>
      <rPr>
        <sz val="14"/>
        <rFont val="方正仿宋简体"/>
        <family val="0"/>
      </rPr>
      <t>平方米，青钱柳生产线和金银花绿原酸生产线各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条，购置生产设备</t>
    </r>
    <r>
      <rPr>
        <sz val="14"/>
        <rFont val="Times New Roman"/>
        <family val="0"/>
      </rPr>
      <t>45</t>
    </r>
    <r>
      <rPr>
        <sz val="14"/>
        <rFont val="方正仿宋简体"/>
        <family val="0"/>
      </rPr>
      <t>套，配套相关附属设施</t>
    </r>
  </si>
  <si>
    <r>
      <rPr>
        <sz val="14"/>
        <rFont val="方正仿宋简体"/>
        <family val="0"/>
      </rPr>
      <t>完成厂房建设，购置机械设备</t>
    </r>
  </si>
  <si>
    <r>
      <rPr>
        <sz val="14"/>
        <color indexed="8"/>
        <rFont val="方正仿宋简体"/>
        <family val="0"/>
      </rPr>
      <t>四川万格农业科技有限公司</t>
    </r>
  </si>
  <si>
    <r>
      <rPr>
        <sz val="14"/>
        <rFont val="方正仿宋简体"/>
        <family val="0"/>
      </rPr>
      <t>廖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文</t>
    </r>
  </si>
  <si>
    <r>
      <t>东榆工业园区管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委会</t>
    </r>
  </si>
  <si>
    <r>
      <rPr>
        <b/>
        <sz val="14"/>
        <rFont val="方正楷体简体"/>
        <family val="0"/>
      </rPr>
      <t>特色食品种植及精深加工</t>
    </r>
  </si>
  <si>
    <r>
      <rPr>
        <sz val="14"/>
        <rFont val="方正仿宋简体"/>
        <family val="0"/>
      </rPr>
      <t>新建生产、生活用房</t>
    </r>
    <r>
      <rPr>
        <sz val="14"/>
        <rFont val="Times New Roman"/>
        <family val="0"/>
      </rPr>
      <t>1.4</t>
    </r>
    <r>
      <rPr>
        <sz val="14"/>
        <rFont val="方正仿宋简体"/>
        <family val="0"/>
      </rPr>
      <t>万平方米；种植海椒</t>
    </r>
    <r>
      <rPr>
        <sz val="14"/>
        <rFont val="Times New Roman"/>
        <family val="0"/>
      </rPr>
      <t>4500</t>
    </r>
    <r>
      <rPr>
        <sz val="14"/>
        <rFont val="方正仿宋简体"/>
        <family val="0"/>
      </rPr>
      <t>亩；新建豆瓣加工生产线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条，置机器设备</t>
    </r>
    <r>
      <rPr>
        <sz val="14"/>
        <rFont val="Times New Roman"/>
        <family val="0"/>
      </rPr>
      <t>52</t>
    </r>
    <r>
      <rPr>
        <sz val="14"/>
        <rFont val="方正仿宋简体"/>
        <family val="0"/>
      </rPr>
      <t>台（套）；修建蓄水池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个，豆瓣主题文化农村博物馆、豆瓣主题餐厅等，完善相关配套设施</t>
    </r>
  </si>
  <si>
    <r>
      <rPr>
        <sz val="14"/>
        <rFont val="方正仿宋简体"/>
        <family val="0"/>
      </rPr>
      <t>南江县胡大妈食品有限公司</t>
    </r>
  </si>
  <si>
    <r>
      <rPr>
        <sz val="14"/>
        <rFont val="方正仿宋简体"/>
        <family val="0"/>
      </rPr>
      <t>何永皎</t>
    </r>
  </si>
  <si>
    <r>
      <rPr>
        <sz val="14"/>
        <rFont val="方正仿宋简体"/>
        <family val="0"/>
      </rPr>
      <t>弋京毓</t>
    </r>
  </si>
  <si>
    <r>
      <rPr>
        <b/>
        <sz val="14"/>
        <rFont val="方正楷体简体"/>
        <family val="0"/>
      </rPr>
      <t>高塔镇建筑管道生产线</t>
    </r>
  </si>
  <si>
    <r>
      <rPr>
        <sz val="14"/>
        <rFont val="方正仿宋简体"/>
        <family val="0"/>
      </rPr>
      <t>流转及平整土地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亩，新建建筑管道生产线一条，生产、生活用房</t>
    </r>
    <r>
      <rPr>
        <sz val="14"/>
        <rFont val="Times New Roman"/>
        <family val="0"/>
      </rPr>
      <t>8000</t>
    </r>
    <r>
      <rPr>
        <sz val="14"/>
        <rFont val="方正仿宋简体"/>
        <family val="0"/>
      </rPr>
      <t>平方米，新建及硬化园区道路</t>
    </r>
    <r>
      <rPr>
        <sz val="14"/>
        <rFont val="Times New Roman"/>
        <family val="0"/>
      </rPr>
      <t>2.5</t>
    </r>
    <r>
      <rPr>
        <sz val="14"/>
        <rFont val="方正仿宋简体"/>
        <family val="0"/>
      </rPr>
      <t>公里，购置相关设施设备</t>
    </r>
  </si>
  <si>
    <r>
      <rPr>
        <sz val="14"/>
        <rFont val="方正仿宋简体"/>
        <family val="0"/>
      </rPr>
      <t>南江县达利水泥管道构建厂</t>
    </r>
  </si>
  <si>
    <r>
      <rPr>
        <sz val="14"/>
        <rFont val="方正仿宋简体"/>
        <family val="0"/>
      </rPr>
      <t>彭仕林</t>
    </r>
  </si>
  <si>
    <r>
      <rPr>
        <sz val="14"/>
        <rFont val="方正仿宋简体"/>
        <family val="0"/>
      </rPr>
      <t>戴天才</t>
    </r>
  </si>
  <si>
    <r>
      <t>（三）商贸物流（</t>
    </r>
    <r>
      <rPr>
        <b/>
        <sz val="14"/>
        <rFont val="Times New Roman"/>
        <family val="0"/>
      </rPr>
      <t>4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</si>
  <si>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冷链物流仓储中心</t>
    </r>
  </si>
  <si>
    <t>2021—2023</t>
  </si>
  <si>
    <r>
      <rPr>
        <sz val="14"/>
        <rFont val="方正仿宋简体"/>
        <family val="0"/>
      </rPr>
      <t>新建成品冷藏库、速冻冷藏库、包装库</t>
    </r>
    <r>
      <rPr>
        <sz val="14"/>
        <rFont val="Times New Roman"/>
        <family val="0"/>
      </rPr>
      <t>7.7</t>
    </r>
    <r>
      <rPr>
        <sz val="14"/>
        <rFont val="方正仿宋简体"/>
        <family val="0"/>
      </rPr>
      <t>万平方米；购置叉车、搬运车、填充机、真空包装机、杀菌机等设施设备</t>
    </r>
  </si>
  <si>
    <r>
      <rPr>
        <sz val="14"/>
        <rFont val="方正仿宋简体"/>
        <family val="0"/>
      </rPr>
      <t>南江鼎丰国投资有限公司</t>
    </r>
  </si>
  <si>
    <r>
      <rPr>
        <sz val="14"/>
        <rFont val="方正仿宋简体"/>
        <family val="0"/>
      </rPr>
      <t>刑文豪</t>
    </r>
  </si>
  <si>
    <r>
      <rPr>
        <b/>
        <sz val="14"/>
        <rFont val="方正楷体简体"/>
        <family val="0"/>
      </rPr>
      <t>万吨冷链仓储智能数字化中心</t>
    </r>
  </si>
  <si>
    <r>
      <rPr>
        <sz val="14"/>
        <rFont val="方正仿宋简体"/>
        <family val="0"/>
      </rPr>
      <t>占地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亩，新建</t>
    </r>
    <r>
      <rPr>
        <sz val="14"/>
        <rFont val="Times New Roman"/>
        <family val="0"/>
      </rPr>
      <t>8000</t>
    </r>
    <r>
      <rPr>
        <sz val="14"/>
        <rFont val="方正仿宋简体"/>
        <family val="0"/>
      </rPr>
      <t>平方米的万吨冷链仓储智能数字化中心</t>
    </r>
  </si>
  <si>
    <r>
      <rPr>
        <sz val="14"/>
        <rFont val="方正仿宋简体"/>
        <family val="0"/>
      </rPr>
      <t>巴中市万象农业科技有限公司</t>
    </r>
  </si>
  <si>
    <r>
      <rPr>
        <sz val="14"/>
        <rFont val="方正仿宋简体"/>
        <family val="0"/>
      </rPr>
      <t>黄洪江</t>
    </r>
  </si>
  <si>
    <r>
      <rPr>
        <b/>
        <sz val="14"/>
        <rFont val="方正楷体简体"/>
        <family val="0"/>
      </rPr>
      <t>南深科技园</t>
    </r>
  </si>
  <si>
    <r>
      <rPr>
        <sz val="14"/>
        <rFont val="方正仿宋简体"/>
        <family val="0"/>
      </rPr>
      <t>新建科研实验中心、轻纺制造基地、展示交流平台、风情街区、商住综合体、物流集散地、工业物流产业城、人才公寓、商贸中心、配套酒店等</t>
    </r>
  </si>
  <si>
    <r>
      <rPr>
        <sz val="14"/>
        <rFont val="方正仿宋简体"/>
        <family val="0"/>
      </rPr>
      <t>完成轻纺制造基地、工业物流产业城等建设</t>
    </r>
  </si>
  <si>
    <r>
      <rPr>
        <sz val="14"/>
        <rFont val="方正仿宋简体"/>
        <family val="0"/>
      </rPr>
      <t>广东高文工业发展集团有限公司</t>
    </r>
  </si>
  <si>
    <r>
      <rPr>
        <sz val="14"/>
        <rFont val="方正仿宋简体"/>
        <family val="0"/>
      </rPr>
      <t>彭廷林</t>
    </r>
  </si>
  <si>
    <r>
      <rPr>
        <b/>
        <sz val="14"/>
        <rFont val="方正楷体简体"/>
        <family val="0"/>
      </rPr>
      <t>农贸市场提升改造工程</t>
    </r>
  </si>
  <si>
    <r>
      <rPr>
        <sz val="14"/>
        <rFont val="方正仿宋简体"/>
        <family val="0"/>
      </rPr>
      <t>沙河等乡镇</t>
    </r>
  </si>
  <si>
    <r>
      <rPr>
        <sz val="14"/>
        <rFont val="方正仿宋简体"/>
        <family val="0"/>
      </rPr>
      <t>新建洛坪农贸市场</t>
    </r>
    <r>
      <rPr>
        <sz val="14"/>
        <rFont val="Times New Roman"/>
        <family val="0"/>
      </rPr>
      <t>1.2</t>
    </r>
    <r>
      <rPr>
        <sz val="14"/>
        <rFont val="方正仿宋简体"/>
        <family val="0"/>
      </rPr>
      <t>万平方米，改造大河、下两、贵民、赶场农贸市场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个；新增门市</t>
    </r>
    <r>
      <rPr>
        <sz val="14"/>
        <rFont val="Times New Roman"/>
        <family val="0"/>
      </rPr>
      <t>252</t>
    </r>
    <r>
      <rPr>
        <sz val="14"/>
        <rFont val="方正仿宋简体"/>
        <family val="0"/>
      </rPr>
      <t>个，固定摊位</t>
    </r>
    <r>
      <rPr>
        <sz val="14"/>
        <rFont val="Times New Roman"/>
        <family val="0"/>
      </rPr>
      <t>800</t>
    </r>
    <r>
      <rPr>
        <sz val="14"/>
        <rFont val="方正仿宋简体"/>
        <family val="0"/>
      </rPr>
      <t>个，停车场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个</t>
    </r>
  </si>
  <si>
    <r>
      <rPr>
        <sz val="14"/>
        <rFont val="方正仿宋简体"/>
        <family val="0"/>
      </rPr>
      <t>完成沙河农贸市场主体工程</t>
    </r>
    <r>
      <rPr>
        <sz val="14"/>
        <rFont val="Times New Roman"/>
        <family val="0"/>
      </rPr>
      <t>50%</t>
    </r>
    <r>
      <rPr>
        <sz val="14"/>
        <rFont val="方正仿宋简体"/>
        <family val="0"/>
      </rPr>
      <t>，改造下两农贸市场</t>
    </r>
  </si>
  <si>
    <r>
      <t>刘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尧</t>
    </r>
  </si>
  <si>
    <r>
      <rPr>
        <sz val="14"/>
        <rFont val="方正仿宋简体"/>
        <family val="0"/>
      </rPr>
      <t>南江县恒力资产营运管理有限公司</t>
    </r>
  </si>
  <si>
    <r>
      <rPr>
        <sz val="14"/>
        <rFont val="方正仿宋简体"/>
        <family val="0"/>
      </rPr>
      <t>潘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尧</t>
    </r>
  </si>
  <si>
    <r>
      <rPr>
        <sz val="14"/>
        <rFont val="方正仿宋简体"/>
        <family val="0"/>
      </rPr>
      <t>县供销社</t>
    </r>
  </si>
  <si>
    <r>
      <t>王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谦</t>
    </r>
  </si>
  <si>
    <r>
      <t>（四）旅游开发（</t>
    </r>
    <r>
      <rPr>
        <b/>
        <sz val="14"/>
        <rFont val="Times New Roman"/>
        <family val="0"/>
      </rPr>
      <t>8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</si>
  <si>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断渠文化旅游产业园</t>
    </r>
  </si>
  <si>
    <r>
      <rPr>
        <sz val="14"/>
        <rFont val="方正仿宋简体"/>
        <family val="0"/>
      </rPr>
      <t>新建游客中心、艺术客栈、文化商品街区、佛学文化馆、游道建设，配套建设道路、水、电、气、污水垃圾处理、绿化、亮化等相关附属设施</t>
    </r>
  </si>
  <si>
    <r>
      <rPr>
        <sz val="14"/>
        <rFont val="方正仿宋简体"/>
        <family val="0"/>
      </rPr>
      <t>新建游客中心、文化商品街区等项目基础工程及部分主体工程</t>
    </r>
  </si>
  <si>
    <r>
      <rPr>
        <sz val="14"/>
        <rFont val="方正仿宋简体"/>
        <family val="0"/>
      </rPr>
      <t>南江县城市建设投资开发有限公司</t>
    </r>
  </si>
  <si>
    <r>
      <t>辛</t>
    </r>
    <r>
      <rPr>
        <sz val="14"/>
        <rFont val="Times New Roman"/>
        <family val="0"/>
      </rPr>
      <t xml:space="preserve">   </t>
    </r>
    <r>
      <rPr>
        <sz val="14"/>
        <rFont val="方正仿宋简体"/>
        <family val="0"/>
      </rPr>
      <t>勤</t>
    </r>
  </si>
  <si>
    <r>
      <rPr>
        <b/>
        <sz val="14"/>
        <rFont val="方正楷体简体"/>
        <family val="0"/>
      </rPr>
      <t>四川光雾山国际旅游度假区</t>
    </r>
  </si>
  <si>
    <t>2021-2031</t>
  </si>
  <si>
    <r>
      <rPr>
        <sz val="14"/>
        <rFont val="方正仿宋简体"/>
        <family val="0"/>
      </rPr>
      <t>改造提升基础设施，新建五星级酒店、商业街区、度假公寓、温泉养生候鸟居住社区等</t>
    </r>
  </si>
  <si>
    <r>
      <rPr>
        <sz val="14"/>
        <rFont val="方正仿宋简体"/>
        <family val="0"/>
      </rPr>
      <t>启动五星级酒店等建设</t>
    </r>
  </si>
  <si>
    <r>
      <rPr>
        <sz val="14"/>
        <rFont val="方正仿宋简体"/>
        <family val="0"/>
      </rPr>
      <t>信业国际有限公司</t>
    </r>
  </si>
  <si>
    <r>
      <rPr>
        <sz val="14"/>
        <rFont val="方正仿宋简体"/>
        <family val="0"/>
      </rPr>
      <t>陈</t>
    </r>
    <r>
      <rPr>
        <sz val="14"/>
        <rFont val="Times New Roman"/>
        <family val="0"/>
      </rPr>
      <t xml:space="preserve">  </t>
    </r>
    <r>
      <rPr>
        <sz val="14"/>
        <rFont val="方正仿宋简体"/>
        <family val="0"/>
      </rPr>
      <t>林</t>
    </r>
  </si>
  <si>
    <r>
      <rPr>
        <b/>
        <sz val="14"/>
        <color indexed="8"/>
        <rFont val="方正楷体简体"/>
        <family val="0"/>
      </rPr>
      <t>南江县国家文化专网建设</t>
    </r>
  </si>
  <si>
    <r>
      <rPr>
        <sz val="14"/>
        <color indexed="8"/>
        <rFont val="方正仿宋简体"/>
        <family val="0"/>
      </rPr>
      <t>构建从数据采集、存储等全链条服务的新型基础设施；新建文化遗产标本库、中华民族文化基因库、中华文化素材库、文化大数据云平台等，建设</t>
    </r>
    <r>
      <rPr>
        <sz val="14"/>
        <color indexed="8"/>
        <rFont val="Times New Roman"/>
        <family val="0"/>
      </rPr>
      <t>“</t>
    </r>
    <r>
      <rPr>
        <sz val="14"/>
        <color indexed="8"/>
        <rFont val="方正仿宋简体"/>
        <family val="0"/>
      </rPr>
      <t>数据保真、创作严谨、互动有序、内容可控</t>
    </r>
    <r>
      <rPr>
        <sz val="14"/>
        <color indexed="8"/>
        <rFont val="Times New Roman"/>
        <family val="0"/>
      </rPr>
      <t>”</t>
    </r>
    <r>
      <rPr>
        <sz val="14"/>
        <color indexed="8"/>
        <rFont val="方正仿宋简体"/>
        <family val="0"/>
      </rPr>
      <t>的国家文化专网，实现线上线下一体化</t>
    </r>
  </si>
  <si>
    <r>
      <rPr>
        <sz val="14"/>
        <color indexed="8"/>
        <rFont val="方正仿宋简体"/>
        <family val="0"/>
      </rPr>
      <t>新建全县文化遗产标本库、中华民族文化基因库、中华文化素材库</t>
    </r>
  </si>
  <si>
    <r>
      <rPr>
        <sz val="14"/>
        <color indexed="8"/>
        <rFont val="方正仿宋简体"/>
        <family val="0"/>
      </rPr>
      <t>四川广电网络南江县分公司</t>
    </r>
  </si>
  <si>
    <r>
      <rPr>
        <sz val="14"/>
        <color indexed="8"/>
        <rFont val="方正仿宋简体"/>
        <family val="0"/>
      </rPr>
      <t>温刚民</t>
    </r>
  </si>
  <si>
    <r>
      <rPr>
        <sz val="14"/>
        <color indexed="8"/>
        <rFont val="方正仿宋简体"/>
        <family val="0"/>
      </rPr>
      <t>县文广旅局</t>
    </r>
  </si>
  <si>
    <r>
      <t>辛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勤</t>
    </r>
  </si>
  <si>
    <r>
      <rPr>
        <b/>
        <sz val="14"/>
        <color indexed="8"/>
        <rFont val="方正楷体简体"/>
        <family val="0"/>
      </rPr>
      <t>全域智慧旅游基础设施建设</t>
    </r>
  </si>
  <si>
    <r>
      <rPr>
        <sz val="14"/>
        <rFont val="方正仿宋简体"/>
        <family val="0"/>
      </rPr>
      <t>南江全县</t>
    </r>
  </si>
  <si>
    <r>
      <rPr>
        <sz val="14"/>
        <color indexed="8"/>
        <rFont val="方正仿宋简体"/>
        <family val="0"/>
      </rPr>
      <t>对</t>
    </r>
    <r>
      <rPr>
        <sz val="14"/>
        <color indexed="8"/>
        <rFont val="Times New Roman"/>
        <family val="0"/>
      </rPr>
      <t>“</t>
    </r>
    <r>
      <rPr>
        <sz val="14"/>
        <color indexed="8"/>
        <rFont val="方正仿宋简体"/>
        <family val="0"/>
      </rPr>
      <t>智慧旅游</t>
    </r>
    <r>
      <rPr>
        <sz val="14"/>
        <color indexed="8"/>
        <rFont val="Times New Roman"/>
        <family val="0"/>
      </rPr>
      <t>”</t>
    </r>
    <r>
      <rPr>
        <sz val="14"/>
        <color indexed="8"/>
        <rFont val="方正仿宋简体"/>
        <family val="0"/>
      </rPr>
      <t>一、二、三期进行改造提升，新建智慧旅游综合管理系统平台、智慧旅游指挥中心、智慧平安景区监控系统平台等，建立门户网站，打造统一旅游</t>
    </r>
    <r>
      <rPr>
        <sz val="14"/>
        <color indexed="8"/>
        <rFont val="Times New Roman"/>
        <family val="0"/>
      </rPr>
      <t>APP</t>
    </r>
    <r>
      <rPr>
        <sz val="14"/>
        <color indexed="8"/>
        <rFont val="方正仿宋简体"/>
        <family val="0"/>
      </rPr>
      <t>、移动支付等系统平台；新建南江县乡村景区景点全域智慧旅游项目，对智慧广电、融媒体中心、光纤网络等改造提升</t>
    </r>
  </si>
  <si>
    <r>
      <rPr>
        <sz val="14"/>
        <color indexed="8"/>
        <rFont val="方正仿宋简体"/>
        <family val="0"/>
      </rPr>
      <t>建设智慧旅游综合管理系统平台、智慧旅游指挥中心、智慧平安景区监控系统平台等，建立门户网站，打造统一的旅游</t>
    </r>
    <r>
      <rPr>
        <sz val="14"/>
        <color indexed="8"/>
        <rFont val="Times New Roman"/>
        <family val="0"/>
      </rPr>
      <t>APP</t>
    </r>
    <r>
      <rPr>
        <sz val="14"/>
        <color indexed="8"/>
        <rFont val="方正仿宋简体"/>
        <family val="0"/>
      </rPr>
      <t>、移动支付等系统平台</t>
    </r>
  </si>
  <si>
    <r>
      <rPr>
        <b/>
        <sz val="14"/>
        <rFont val="方正楷体简体"/>
        <family val="0"/>
      </rPr>
      <t>北极羊旅小镇康养度假区</t>
    </r>
  </si>
  <si>
    <r>
      <rPr>
        <sz val="14"/>
        <rFont val="方正仿宋简体"/>
        <family val="0"/>
      </rPr>
      <t>新南江黄羊农旅科研生态示范园区，开发农旅融合示范产品，建设黄羊宾馆及管理用房</t>
    </r>
    <r>
      <rPr>
        <sz val="14"/>
        <rFont val="Times New Roman"/>
        <family val="0"/>
      </rPr>
      <t>28000</t>
    </r>
    <r>
      <rPr>
        <sz val="14"/>
        <rFont val="方正仿宋简体"/>
        <family val="0"/>
      </rPr>
      <t>平方米，黄羊文化展览厅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万平方米及</t>
    </r>
    <r>
      <rPr>
        <sz val="14"/>
        <rFont val="Times New Roman"/>
        <family val="0"/>
      </rPr>
      <t>VR</t>
    </r>
    <r>
      <rPr>
        <sz val="14"/>
        <rFont val="方正仿宋简体"/>
        <family val="0"/>
      </rPr>
      <t>试听设施，黄羊科研人才培训及实验室，黄羊文化宣传等营销体系建设，建设黄羊美食体验中心</t>
    </r>
    <r>
      <rPr>
        <sz val="14"/>
        <rFont val="Times New Roman"/>
        <family val="0"/>
      </rPr>
      <t>18000</t>
    </r>
    <r>
      <rPr>
        <sz val="14"/>
        <rFont val="方正仿宋简体"/>
        <family val="0"/>
      </rPr>
      <t>平方米，黄羊商品精加工中心</t>
    </r>
    <r>
      <rPr>
        <sz val="14"/>
        <rFont val="Times New Roman"/>
        <family val="0"/>
      </rPr>
      <t>16000</t>
    </r>
    <r>
      <rPr>
        <sz val="14"/>
        <rFont val="方正仿宋简体"/>
        <family val="0"/>
      </rPr>
      <t>平方米及设施。北极文旅特色小镇基础设施及附属配套设施建设，改扩建景区道路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公里，修建游客接待中心</t>
    </r>
    <r>
      <rPr>
        <sz val="14"/>
        <rFont val="Times New Roman"/>
        <family val="0"/>
      </rPr>
      <t>3000</t>
    </r>
    <r>
      <rPr>
        <sz val="14"/>
        <rFont val="方正仿宋简体"/>
        <family val="0"/>
      </rPr>
      <t>平方米、厕所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座、旅游标识标牌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处等；全方位打造国际一流的生态康养、乐、文、旅、居一体化生态旅游休闲度假目的地</t>
    </r>
  </si>
  <si>
    <r>
      <rPr>
        <sz val="14"/>
        <rFont val="方正仿宋简体"/>
        <family val="0"/>
      </rPr>
      <t>开发北极羊旅小镇森林康养景区景点</t>
    </r>
    <r>
      <rPr>
        <sz val="14"/>
        <rFont val="Times New Roman"/>
        <family val="0"/>
      </rPr>
      <t>8</t>
    </r>
    <r>
      <rPr>
        <sz val="14"/>
        <rFont val="方正仿宋简体"/>
        <family val="0"/>
      </rPr>
      <t>处，改扩建景区旅游道路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公里，新建景区步游道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公里，新建游客接待中心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处，建设南江黄羊农旅科研生态示范园区、北极文旅特色小镇基础设施及附属配套设施</t>
    </r>
  </si>
  <si>
    <r>
      <t>陈</t>
    </r>
    <r>
      <rPr>
        <sz val="14"/>
        <color indexed="8"/>
        <rFont val="Times New Roman"/>
        <family val="0"/>
      </rPr>
      <t xml:space="preserve">    </t>
    </r>
    <r>
      <rPr>
        <sz val="14"/>
        <color indexed="8"/>
        <rFont val="方正仿宋简体"/>
        <family val="0"/>
      </rPr>
      <t>槟</t>
    </r>
  </si>
  <si>
    <r>
      <rPr>
        <sz val="14"/>
        <color indexed="8"/>
        <rFont val="方正仿宋简体"/>
        <family val="0"/>
      </rPr>
      <t>四川南江农业旅游发展集团有限公司</t>
    </r>
  </si>
  <si>
    <r>
      <rPr>
        <sz val="14"/>
        <color indexed="8"/>
        <rFont val="方正仿宋简体"/>
        <family val="0"/>
      </rPr>
      <t>何科明</t>
    </r>
  </si>
  <si>
    <r>
      <rPr>
        <b/>
        <sz val="14"/>
        <rFont val="方正楷体简体"/>
        <family val="0"/>
      </rPr>
      <t>王瑛先进事迹展陈馆</t>
    </r>
  </si>
  <si>
    <r>
      <rPr>
        <sz val="14"/>
        <rFont val="方正仿宋简体"/>
        <family val="0"/>
      </rPr>
      <t>新建王瑛先进事迹展陈馆</t>
    </r>
    <r>
      <rPr>
        <sz val="14"/>
        <rFont val="Times New Roman"/>
        <family val="0"/>
      </rPr>
      <t>1300</t>
    </r>
    <r>
      <rPr>
        <sz val="14"/>
        <rFont val="方正仿宋简体"/>
        <family val="0"/>
      </rPr>
      <t>平方木，配套完善展陈设备，配套建设道路、水、电、气、污水垃圾处理、绿化、亮化等相关附属设施</t>
    </r>
  </si>
  <si>
    <r>
      <t>李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斌</t>
    </r>
  </si>
  <si>
    <r>
      <rPr>
        <sz val="14"/>
        <rFont val="方正仿宋简体"/>
        <family val="0"/>
      </rPr>
      <t>南江县城市建设投资开发有限公司等</t>
    </r>
  </si>
  <si>
    <r>
      <rPr>
        <sz val="14"/>
        <rFont val="方正仿宋简体"/>
        <family val="0"/>
      </rPr>
      <t>赵文承
岳开彦等</t>
    </r>
  </si>
  <si>
    <r>
      <rPr>
        <b/>
        <sz val="14"/>
        <rFont val="方正楷体简体"/>
        <family val="0"/>
      </rPr>
      <t>玫瑰情海田园综合体</t>
    </r>
  </si>
  <si>
    <r>
      <rPr>
        <sz val="14"/>
        <rFont val="方正仿宋简体"/>
        <family val="0"/>
      </rPr>
      <t>新建大桥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座，园区道路</t>
    </r>
    <r>
      <rPr>
        <sz val="14"/>
        <rFont val="Times New Roman"/>
        <family val="0"/>
      </rPr>
      <t>15</t>
    </r>
    <r>
      <rPr>
        <sz val="14"/>
        <rFont val="方正仿宋简体"/>
        <family val="0"/>
      </rPr>
      <t>公里，游客接待中心</t>
    </r>
    <r>
      <rPr>
        <sz val="14"/>
        <rFont val="Times New Roman"/>
        <family val="0"/>
      </rPr>
      <t>200</t>
    </r>
    <r>
      <rPr>
        <sz val="14"/>
        <rFont val="方正仿宋简体"/>
        <family val="0"/>
      </rPr>
      <t>平方米，休闲娱乐场所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平方米，安全饮水池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处，渠堰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千米，养殖塘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口，停车场</t>
    </r>
    <r>
      <rPr>
        <sz val="14"/>
        <rFont val="Times New Roman"/>
        <family val="0"/>
      </rPr>
      <t>2</t>
    </r>
    <r>
      <rPr>
        <sz val="14"/>
        <rFont val="方正仿宋简体"/>
        <family val="0"/>
      </rPr>
      <t>个；栽种观赏及食用玫瑰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亩，完善相关配套设施</t>
    </r>
  </si>
  <si>
    <r>
      <rPr>
        <sz val="14"/>
        <rFont val="方正仿宋简体"/>
        <family val="0"/>
      </rPr>
      <t>南江县七彩长滩旅游资源开发有限公司</t>
    </r>
  </si>
  <si>
    <r>
      <rPr>
        <sz val="14"/>
        <rFont val="方正仿宋简体"/>
        <family val="0"/>
      </rPr>
      <t>李跃江</t>
    </r>
  </si>
  <si>
    <r>
      <rPr>
        <b/>
        <sz val="14"/>
        <rFont val="方正楷体简体"/>
        <family val="0"/>
      </rPr>
      <t>大河镇生态旅游示范园</t>
    </r>
  </si>
  <si>
    <r>
      <rPr>
        <sz val="14"/>
        <rFont val="方正仿宋简体"/>
        <family val="0"/>
      </rPr>
      <t>大河镇郑家沟村等</t>
    </r>
  </si>
  <si>
    <r>
      <rPr>
        <sz val="14"/>
        <rFont val="方正仿宋简体"/>
        <family val="0"/>
      </rPr>
      <t>新植植银花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万亩、油用牡丹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亩，新建民俗村落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个、生态鱼塘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个、人工狩猎场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个，园区观赏道路</t>
    </r>
    <r>
      <rPr>
        <sz val="14"/>
        <rFont val="Times New Roman"/>
        <family val="0"/>
      </rPr>
      <t>100</t>
    </r>
    <r>
      <rPr>
        <sz val="14"/>
        <rFont val="方正仿宋简体"/>
        <family val="0"/>
      </rPr>
      <t>公里、产业主题公园主题公园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亩、高标游客接待中心</t>
    </r>
    <r>
      <rPr>
        <sz val="14"/>
        <rFont val="Times New Roman"/>
        <family val="0"/>
      </rPr>
      <t>4000</t>
    </r>
    <r>
      <rPr>
        <sz val="14"/>
        <rFont val="方正仿宋简体"/>
        <family val="0"/>
      </rPr>
      <t>平方米</t>
    </r>
  </si>
  <si>
    <r>
      <rPr>
        <sz val="14"/>
        <rFont val="方正仿宋简体"/>
        <family val="0"/>
      </rPr>
      <t>新植银花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万亩、油用牡丹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亩，新建民俗村落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个、生态鱼塘</t>
    </r>
    <r>
      <rPr>
        <sz val="14"/>
        <rFont val="Times New Roman"/>
        <family val="0"/>
      </rPr>
      <t>30</t>
    </r>
    <r>
      <rPr>
        <sz val="14"/>
        <rFont val="方正仿宋简体"/>
        <family val="0"/>
      </rPr>
      <t>个、人工狩猎场</t>
    </r>
    <r>
      <rPr>
        <sz val="14"/>
        <rFont val="Times New Roman"/>
        <family val="0"/>
      </rPr>
      <t>4</t>
    </r>
    <r>
      <rPr>
        <sz val="14"/>
        <rFont val="方正仿宋简体"/>
        <family val="0"/>
      </rPr>
      <t>个、园区观赏道路</t>
    </r>
    <r>
      <rPr>
        <sz val="14"/>
        <rFont val="Times New Roman"/>
        <family val="0"/>
      </rPr>
      <t>10</t>
    </r>
    <r>
      <rPr>
        <sz val="14"/>
        <rFont val="方正仿宋简体"/>
        <family val="0"/>
      </rPr>
      <t>公里、主题公园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亩</t>
    </r>
  </si>
  <si>
    <r>
      <t>万</t>
    </r>
    <r>
      <rPr>
        <sz val="14"/>
        <rFont val="Times New Roman"/>
        <family val="0"/>
      </rPr>
      <t xml:space="preserve">   </t>
    </r>
    <r>
      <rPr>
        <sz val="14"/>
        <rFont val="宋体"/>
        <family val="0"/>
      </rPr>
      <t>林</t>
    </r>
  </si>
  <si>
    <r>
      <rPr>
        <sz val="14"/>
        <rFont val="方正仿宋简体"/>
        <family val="0"/>
      </rPr>
      <t>南江县巴山源农业有限公司</t>
    </r>
  </si>
  <si>
    <r>
      <rPr>
        <sz val="14"/>
        <rFont val="方正仿宋简体"/>
        <family val="0"/>
      </rPr>
      <t>符海均</t>
    </r>
  </si>
  <si>
    <r>
      <rPr>
        <b/>
        <sz val="14"/>
        <rFont val="方正楷体简体"/>
        <family val="0"/>
      </rPr>
      <t>集州大世界水上乐园</t>
    </r>
  </si>
  <si>
    <r>
      <rPr>
        <sz val="14"/>
        <rFont val="方正仿宋简体"/>
        <family val="0"/>
      </rPr>
      <t>新开发水域</t>
    </r>
    <r>
      <rPr>
        <sz val="14"/>
        <rFont val="Times New Roman"/>
        <family val="0"/>
      </rPr>
      <t>9600</t>
    </r>
    <r>
      <rPr>
        <sz val="14"/>
        <rFont val="方正仿宋简体"/>
        <family val="0"/>
      </rPr>
      <t>平米，发展水上游乐，新建亲子游乐中心</t>
    </r>
    <r>
      <rPr>
        <sz val="14"/>
        <rFont val="Times New Roman"/>
        <family val="0"/>
      </rPr>
      <t>850</t>
    </r>
    <r>
      <rPr>
        <sz val="14"/>
        <rFont val="方正仿宋简体"/>
        <family val="0"/>
      </rPr>
      <t>平方米，综合办公楼及服务大厅</t>
    </r>
    <r>
      <rPr>
        <sz val="14"/>
        <rFont val="Times New Roman"/>
        <family val="0"/>
      </rPr>
      <t>2000</t>
    </r>
    <r>
      <rPr>
        <sz val="14"/>
        <rFont val="方正仿宋简体"/>
        <family val="0"/>
      </rPr>
      <t>平方米，硬化道路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公里，步行道</t>
    </r>
    <r>
      <rPr>
        <sz val="14"/>
        <rFont val="Times New Roman"/>
        <family val="0"/>
      </rPr>
      <t>5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</si>
  <si>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南江县集州欢歌旅游资源开发有限责任公司</t>
    </r>
  </si>
  <si>
    <r>
      <rPr>
        <sz val="14"/>
        <rFont val="方正仿宋简体"/>
        <family val="0"/>
      </rPr>
      <t>张学钊</t>
    </r>
  </si>
  <si>
    <r>
      <rPr>
        <b/>
        <sz val="14"/>
        <rFont val="方正楷体简体"/>
        <family val="0"/>
      </rPr>
      <t>南江县天然气管网及储气设施改造</t>
    </r>
  </si>
  <si>
    <r>
      <rPr>
        <sz val="14"/>
        <rFont val="方正仿宋简体"/>
        <family val="0"/>
      </rPr>
      <t>新（改）建天然气供气管网</t>
    </r>
    <r>
      <rPr>
        <sz val="14"/>
        <rFont val="Times New Roman"/>
        <family val="0"/>
      </rPr>
      <t>410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</si>
  <si>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新（改）建天然气供气管网</t>
    </r>
    <r>
      <rPr>
        <sz val="14"/>
        <rFont val="Times New Roman"/>
        <family val="0"/>
      </rPr>
      <t>150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</si>
  <si>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南江城乡建设投资开发有限公司</t>
    </r>
  </si>
  <si>
    <r>
      <rPr>
        <b/>
        <sz val="14"/>
        <rFont val="方正楷体简体"/>
        <family val="0"/>
      </rPr>
      <t>正直镇宝塔幼儿园</t>
    </r>
  </si>
  <si>
    <r>
      <rPr>
        <sz val="14"/>
        <color indexed="8"/>
        <rFont val="方正仿宋简体"/>
        <family val="0"/>
      </rPr>
      <t>新建幼儿园园舍</t>
    </r>
    <r>
      <rPr>
        <sz val="14"/>
        <color indexed="8"/>
        <rFont val="Times New Roman"/>
        <family val="0"/>
      </rPr>
      <t>3850</t>
    </r>
    <r>
      <rPr>
        <sz val="14"/>
        <color indexed="8"/>
        <rFont val="方正仿宋简体"/>
        <family val="0"/>
      </rPr>
      <t>平方米，完善配套附属设施</t>
    </r>
  </si>
  <si>
    <r>
      <t>南江县正直镇</t>
    </r>
    <r>
      <rPr>
        <sz val="14"/>
        <color indexed="8"/>
        <rFont val="Times New Roman"/>
        <family val="0"/>
      </rPr>
      <t xml:space="preserve">
</t>
    </r>
    <r>
      <rPr>
        <sz val="14"/>
        <color indexed="8"/>
        <rFont val="方正仿宋简体"/>
        <family val="0"/>
      </rPr>
      <t>小学</t>
    </r>
  </si>
  <si>
    <r>
      <rPr>
        <sz val="14"/>
        <color indexed="8"/>
        <rFont val="方正仿宋简体"/>
        <family val="0"/>
      </rPr>
      <t>邓</t>
    </r>
    <r>
      <rPr>
        <sz val="14"/>
        <color indexed="8"/>
        <rFont val="Times New Roman"/>
        <family val="0"/>
      </rPr>
      <t xml:space="preserve">  </t>
    </r>
    <r>
      <rPr>
        <sz val="14"/>
        <color indexed="8"/>
        <rFont val="方正仿宋简体"/>
        <family val="0"/>
      </rPr>
      <t>旭</t>
    </r>
  </si>
  <si>
    <r>
      <rPr>
        <sz val="14"/>
        <color indexed="8"/>
        <rFont val="方正仿宋简体"/>
        <family val="0"/>
      </rPr>
      <t>县教科体局</t>
    </r>
  </si>
  <si>
    <r>
      <t>符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忠</t>
    </r>
  </si>
  <si>
    <r>
      <t>（二）卫生（</t>
    </r>
    <r>
      <rPr>
        <b/>
        <sz val="14"/>
        <rFont val="Times New Roman"/>
        <family val="0"/>
      </rPr>
      <t>2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</si>
  <si>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中医院长赤院区</t>
    </r>
  </si>
  <si>
    <r>
      <rPr>
        <sz val="14"/>
        <rFont val="方正仿宋简体"/>
        <family val="0"/>
      </rPr>
      <t>新建业务用房</t>
    </r>
    <r>
      <rPr>
        <sz val="14"/>
        <rFont val="Times New Roman"/>
        <family val="0"/>
      </rPr>
      <t>28770</t>
    </r>
    <r>
      <rPr>
        <sz val="14"/>
        <rFont val="方正仿宋简体"/>
        <family val="0"/>
      </rPr>
      <t>平方米，其中，门（急）诊楼</t>
    </r>
    <r>
      <rPr>
        <sz val="14"/>
        <rFont val="Times New Roman"/>
        <family val="0"/>
      </rPr>
      <t xml:space="preserve"> 5470</t>
    </r>
    <r>
      <rPr>
        <sz val="14"/>
        <rFont val="方正仿宋简体"/>
        <family val="0"/>
      </rPr>
      <t>平方米、住院部</t>
    </r>
    <r>
      <rPr>
        <sz val="14"/>
        <rFont val="Times New Roman"/>
        <family val="0"/>
      </rPr>
      <t xml:space="preserve"> 11180</t>
    </r>
    <r>
      <rPr>
        <sz val="14"/>
        <rFont val="方正仿宋简体"/>
        <family val="0"/>
      </rPr>
      <t>平方米、医技楼</t>
    </r>
    <r>
      <rPr>
        <sz val="14"/>
        <rFont val="Times New Roman"/>
        <family val="0"/>
      </rPr>
      <t>3220</t>
    </r>
    <r>
      <rPr>
        <sz val="14"/>
        <rFont val="方正仿宋简体"/>
        <family val="0"/>
      </rPr>
      <t>平方米、行政及后勤保障楼等</t>
    </r>
    <r>
      <rPr>
        <sz val="14"/>
        <rFont val="Times New Roman"/>
        <family val="0"/>
      </rPr>
      <t>8900</t>
    </r>
    <r>
      <rPr>
        <sz val="14"/>
        <rFont val="方正仿宋简体"/>
        <family val="0"/>
      </rPr>
      <t>平方米，完善相关附属设施及设备购置</t>
    </r>
  </si>
  <si>
    <r>
      <rPr>
        <sz val="14"/>
        <rFont val="方正仿宋简体"/>
        <family val="0"/>
      </rPr>
      <t>南江县中医医院</t>
    </r>
  </si>
  <si>
    <r>
      <rPr>
        <sz val="14"/>
        <rFont val="方正仿宋简体"/>
        <family val="0"/>
      </rPr>
      <t>叶千琼</t>
    </r>
  </si>
  <si>
    <r>
      <rPr>
        <b/>
        <sz val="14"/>
        <color indexed="8"/>
        <rFont val="方正楷体简体"/>
        <family val="0"/>
      </rPr>
      <t>民康医院精神康复中心</t>
    </r>
  </si>
  <si>
    <r>
      <rPr>
        <sz val="14"/>
        <color indexed="8"/>
        <rFont val="方正仿宋简体"/>
        <family val="0"/>
      </rPr>
      <t>新建精神康复中心</t>
    </r>
    <r>
      <rPr>
        <sz val="14"/>
        <color indexed="8"/>
        <rFont val="Times New Roman"/>
        <family val="0"/>
      </rPr>
      <t>2000</t>
    </r>
    <r>
      <rPr>
        <sz val="14"/>
        <color indexed="8"/>
        <rFont val="方正仿宋简体"/>
        <family val="0"/>
      </rPr>
      <t>平方米，配套附属设施建设</t>
    </r>
  </si>
  <si>
    <r>
      <rPr>
        <sz val="14"/>
        <color indexed="8"/>
        <rFont val="方正仿宋简体"/>
        <family val="0"/>
      </rPr>
      <t>南江县民康医院</t>
    </r>
  </si>
  <si>
    <r>
      <t>赵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方正仿宋简体"/>
        <family val="0"/>
      </rPr>
      <t>伟</t>
    </r>
  </si>
  <si>
    <r>
      <rPr>
        <sz val="14"/>
        <color indexed="8"/>
        <rFont val="方正仿宋简体"/>
        <family val="0"/>
      </rPr>
      <t>县民政局</t>
    </r>
  </si>
  <si>
    <r>
      <rPr>
        <sz val="14"/>
        <color indexed="8"/>
        <rFont val="方正仿宋简体"/>
        <family val="0"/>
      </rPr>
      <t>赵卢桂</t>
    </r>
  </si>
  <si>
    <r>
      <t>（三）文化体育（</t>
    </r>
    <r>
      <rPr>
        <b/>
        <sz val="14"/>
        <rFont val="Times New Roman"/>
        <family val="0"/>
      </rPr>
      <t>1</t>
    </r>
    <r>
      <rPr>
        <b/>
        <sz val="14"/>
        <rFont val="方正黑体简体"/>
        <family val="0"/>
      </rPr>
      <t>个）</t>
    </r>
  </si>
  <si>
    <r>
      <rPr>
        <b/>
        <sz val="14"/>
        <rFont val="方正楷体简体"/>
        <family val="0"/>
      </rPr>
      <t>光雾山国际文化驿站建设</t>
    </r>
  </si>
  <si>
    <r>
      <rPr>
        <sz val="14"/>
        <rFont val="方正仿宋简体"/>
        <family val="0"/>
      </rPr>
      <t>新建并精装修文化驿站</t>
    </r>
    <r>
      <rPr>
        <sz val="14"/>
        <rFont val="Times New Roman"/>
        <family val="0"/>
      </rPr>
      <t>5000</t>
    </r>
    <r>
      <rPr>
        <sz val="14"/>
        <rFont val="方正仿宋简体"/>
        <family val="0"/>
      </rPr>
      <t>平方米，采购相关设施设备</t>
    </r>
    <r>
      <rPr>
        <sz val="14"/>
        <rFont val="Times New Roman"/>
        <family val="0"/>
      </rPr>
      <t>60</t>
    </r>
    <r>
      <rPr>
        <sz val="14"/>
        <rFont val="方正仿宋简体"/>
        <family val="0"/>
      </rPr>
      <t>套，改建游客接待大厅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个，新建停车场</t>
    </r>
    <r>
      <rPr>
        <sz val="14"/>
        <rFont val="Times New Roman"/>
        <family val="0"/>
      </rPr>
      <t>1</t>
    </r>
    <r>
      <rPr>
        <sz val="14"/>
        <rFont val="方正仿宋简体"/>
        <family val="0"/>
      </rPr>
      <t>个，完善相关配套设施</t>
    </r>
  </si>
  <si>
    <r>
      <t>四川省雍雅山居文化旅游有限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公司</t>
    </r>
  </si>
  <si>
    <r>
      <rPr>
        <sz val="14"/>
        <rFont val="方正仿宋简体"/>
        <family val="0"/>
      </rPr>
      <t>余顺辉</t>
    </r>
  </si>
  <si>
    <r>
      <t>（四）生态环保（</t>
    </r>
    <r>
      <rPr>
        <b/>
        <sz val="14"/>
        <rFont val="Times New Roman"/>
        <family val="0"/>
      </rPr>
      <t>1</t>
    </r>
    <r>
      <rPr>
        <b/>
        <sz val="14"/>
        <rFont val="方正黑体简体"/>
        <family val="0"/>
      </rPr>
      <t>）个</t>
    </r>
  </si>
  <si>
    <r>
      <rPr>
        <b/>
        <sz val="14"/>
        <color indexed="8"/>
        <rFont val="方正楷体简体"/>
        <family val="0"/>
      </rPr>
      <t>高桥镇环保基础设施建设</t>
    </r>
  </si>
  <si>
    <r>
      <rPr>
        <sz val="14"/>
        <color indexed="8"/>
        <rFont val="方正仿宋简体"/>
        <family val="0"/>
      </rPr>
      <t>新建污水处理厂</t>
    </r>
    <r>
      <rPr>
        <sz val="14"/>
        <color indexed="8"/>
        <rFont val="Times New Roman"/>
        <family val="0"/>
      </rPr>
      <t>2</t>
    </r>
    <r>
      <rPr>
        <sz val="14"/>
        <color indexed="8"/>
        <rFont val="方正仿宋简体"/>
        <family val="0"/>
      </rPr>
      <t>处，安装污水管网</t>
    </r>
    <r>
      <rPr>
        <sz val="14"/>
        <color indexed="8"/>
        <rFont val="Times New Roman"/>
        <family val="0"/>
      </rPr>
      <t>13</t>
    </r>
    <r>
      <rPr>
        <sz val="14"/>
        <color indexed="8"/>
        <rFont val="方正仿宋简体"/>
        <family val="0"/>
      </rPr>
      <t>公里，杨家沟饮用水保护区及生态隔离网</t>
    </r>
    <r>
      <rPr>
        <sz val="14"/>
        <color indexed="8"/>
        <rFont val="Times New Roman"/>
        <family val="0"/>
      </rPr>
      <t>1.2</t>
    </r>
    <r>
      <rPr>
        <sz val="14"/>
        <color indexed="8"/>
        <rFont val="方正仿宋简体"/>
        <family val="0"/>
      </rPr>
      <t>公里，安装分散式家庭污水处理设施</t>
    </r>
    <r>
      <rPr>
        <sz val="14"/>
        <color indexed="8"/>
        <rFont val="Times New Roman"/>
        <family val="0"/>
      </rPr>
      <t>600</t>
    </r>
    <r>
      <rPr>
        <sz val="14"/>
        <color indexed="8"/>
        <rFont val="方正仿宋简体"/>
        <family val="0"/>
      </rPr>
      <t>户，完善相关附属设施</t>
    </r>
  </si>
  <si>
    <r>
      <rPr>
        <sz val="14"/>
        <color indexed="8"/>
        <rFont val="方正仿宋简体"/>
        <family val="0"/>
      </rPr>
      <t>四川省南江春晖土地开发建设有限公司</t>
    </r>
  </si>
  <si>
    <r>
      <rPr>
        <sz val="14"/>
        <color indexed="8"/>
        <rFont val="方正仿宋简体"/>
        <family val="0"/>
      </rPr>
      <t>赵海年</t>
    </r>
  </si>
  <si>
    <r>
      <rPr>
        <sz val="14"/>
        <color indexed="8"/>
        <rFont val="方正仿宋简体"/>
        <family val="0"/>
      </rPr>
      <t>杜珍贵</t>
    </r>
  </si>
  <si>
    <r>
      <t>2021</t>
    </r>
    <r>
      <rPr>
        <b/>
        <sz val="28"/>
        <rFont val="宋体"/>
        <family val="0"/>
      </rPr>
      <t>年县级重点项目建设任务分解表（续建）</t>
    </r>
  </si>
  <si>
    <r>
      <t>3</t>
    </r>
    <r>
      <rPr>
        <b/>
        <sz val="14"/>
        <rFont val="宋体"/>
        <family val="0"/>
      </rPr>
      <t>月累计完成投资</t>
    </r>
  </si>
  <si>
    <r>
      <t>3</t>
    </r>
    <r>
      <rPr>
        <b/>
        <sz val="14"/>
        <rFont val="宋体"/>
        <family val="0"/>
      </rPr>
      <t>月累计完成形象进度</t>
    </r>
  </si>
  <si>
    <r>
      <rPr>
        <b/>
        <sz val="14"/>
        <rFont val="方正楷体简体"/>
        <family val="0"/>
      </rPr>
      <t>国有林场林区公路</t>
    </r>
  </si>
  <si>
    <r>
      <t>改扩建林区道路</t>
    </r>
    <r>
      <rPr>
        <sz val="14"/>
        <rFont val="Times New Roman"/>
        <family val="0"/>
      </rPr>
      <t>20</t>
    </r>
    <r>
      <rPr>
        <sz val="14"/>
        <rFont val="方正仿宋简体"/>
        <family val="0"/>
      </rPr>
      <t>公里，配套相关设施设备</t>
    </r>
  </si>
  <si>
    <t>完成项目立项批复、勘查设计、招标、签定工程监理合同、质检服务合同等相关工作，完成3.5公里路基建设及硬化工程、完善相关配套设施</t>
  </si>
  <si>
    <r>
      <rPr>
        <sz val="14"/>
        <rFont val="方正仿宋简体"/>
        <family val="0"/>
      </rPr>
      <t>相关林场</t>
    </r>
  </si>
  <si>
    <r>
      <rPr>
        <sz val="14"/>
        <rFont val="方正仿宋简体"/>
        <family val="0"/>
      </rPr>
      <t>相关林场负责人</t>
    </r>
  </si>
  <si>
    <r>
      <rPr>
        <sz val="14"/>
        <rFont val="方正仿宋简体"/>
        <family val="0"/>
      </rPr>
      <t>县林业局</t>
    </r>
  </si>
  <si>
    <r>
      <rPr>
        <sz val="14"/>
        <rFont val="方正仿宋简体"/>
        <family val="0"/>
      </rPr>
      <t>王善春</t>
    </r>
  </si>
  <si>
    <t>彩色苗木现代产业园</t>
  </si>
  <si>
    <t>2020-2027</t>
  </si>
  <si>
    <r>
      <rPr>
        <sz val="14"/>
        <rFont val="方正仿宋简体"/>
        <family val="0"/>
      </rPr>
      <t>新（改）建彩色苗木基地</t>
    </r>
    <r>
      <rPr>
        <sz val="14"/>
        <rFont val="Times New Roman"/>
        <family val="0"/>
      </rPr>
      <t>1.54</t>
    </r>
    <r>
      <rPr>
        <sz val="14"/>
        <rFont val="方正仿宋简体"/>
        <family val="0"/>
      </rPr>
      <t>万亩。新建国地联合工程实验室、国家工程技术研究中心、智慧苗圃等，购置研发设备；进行品种保育及升级，完善灌溉管网及基础设施建设；新增新品种标准基地、砧木培育基地、彩叶植物综合应用基地、彩色苗木交易市场</t>
    </r>
  </si>
  <si>
    <r>
      <rPr>
        <sz val="14"/>
        <rFont val="方正仿宋简体"/>
        <family val="0"/>
      </rPr>
      <t>新建国地联合工程实验室和国家工程技术研究中心、国家级种质资源库及配套基础设施，购置科研设备，保育优良花卉品种</t>
    </r>
    <r>
      <rPr>
        <sz val="14"/>
        <rFont val="Times New Roman"/>
        <family val="0"/>
      </rPr>
      <t>6</t>
    </r>
    <r>
      <rPr>
        <sz val="14"/>
        <rFont val="方正仿宋简体"/>
        <family val="0"/>
      </rPr>
      <t>个，土壤改良</t>
    </r>
    <r>
      <rPr>
        <sz val="14"/>
        <rFont val="Times New Roman"/>
        <family val="0"/>
      </rPr>
      <t>3000</t>
    </r>
    <r>
      <rPr>
        <sz val="14"/>
        <rFont val="方正仿宋简体"/>
        <family val="0"/>
      </rPr>
      <t>亩；品种升级更新（嫁接）</t>
    </r>
    <r>
      <rPr>
        <sz val="14"/>
        <rFont val="Times New Roman"/>
        <family val="0"/>
      </rPr>
      <t>500</t>
    </r>
    <r>
      <rPr>
        <sz val="14"/>
        <rFont val="方正仿宋简体"/>
        <family val="0"/>
      </rPr>
      <t>亩</t>
    </r>
  </si>
  <si>
    <t>完成采购国家级种质资源库及配套基础设施，购置科研设备，开展保育优良花卉品种6个，土壤改良800亩；品种升级更新）及相关工作</t>
  </si>
  <si>
    <r>
      <t>何</t>
    </r>
    <r>
      <rPr>
        <sz val="14"/>
        <rFont val="Times New Roman"/>
        <family val="0"/>
      </rPr>
      <t xml:space="preserve">    </t>
    </r>
    <r>
      <rPr>
        <sz val="14"/>
        <rFont val="方正仿宋简体"/>
        <family val="0"/>
      </rPr>
      <t>科</t>
    </r>
  </si>
  <si>
    <r>
      <rPr>
        <sz val="14"/>
        <rFont val="方正仿宋简体"/>
        <family val="0"/>
      </rPr>
      <t>四川七彩林科股份有限公司</t>
    </r>
  </si>
  <si>
    <r>
      <rPr>
        <sz val="14"/>
        <rFont val="方正仿宋简体"/>
        <family val="0"/>
      </rPr>
      <t>王明礼</t>
    </r>
  </si>
  <si>
    <r>
      <t>中国</t>
    </r>
    <r>
      <rPr>
        <b/>
        <sz val="14"/>
        <rFont val="Times New Roman"/>
        <family val="0"/>
      </rPr>
      <t>·</t>
    </r>
    <r>
      <rPr>
        <b/>
        <sz val="14"/>
        <rFont val="方正楷体简体"/>
        <family val="0"/>
      </rPr>
      <t>南江光雾山森林康养示范基地</t>
    </r>
  </si>
  <si>
    <r>
      <rPr>
        <sz val="14"/>
        <rFont val="方正仿宋简体"/>
        <family val="0"/>
      </rPr>
      <t>总建筑面积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万平方米，新建接待中心、商业服务点、风情酒吧文化街、康养小区、高端康养小区、康疗中心等；新建基地道路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公里</t>
    </r>
  </si>
  <si>
    <r>
      <rPr>
        <sz val="14"/>
        <rFont val="方正仿宋简体"/>
        <family val="0"/>
      </rPr>
      <t>新建森林防火观测台，康疗中心，基地道路</t>
    </r>
    <r>
      <rPr>
        <sz val="14"/>
        <rFont val="Times New Roman"/>
        <family val="0"/>
      </rPr>
      <t>3</t>
    </r>
    <r>
      <rPr>
        <sz val="14"/>
        <rFont val="方正仿宋简体"/>
        <family val="0"/>
      </rPr>
      <t>公里等，启动康养小区，商业服务区等建设</t>
    </r>
  </si>
  <si>
    <t>完成基地道路3公里路基建设、初建森林防火观测台3个，及全面启动康养小区、商业服务区建设相关工作。</t>
  </si>
  <si>
    <r>
      <rPr>
        <sz val="14"/>
        <rFont val="方正仿宋简体"/>
        <family val="0"/>
      </rPr>
      <t>南江乐森林业有限公司</t>
    </r>
  </si>
  <si>
    <r>
      <rPr>
        <sz val="14"/>
        <rFont val="方正仿宋简体"/>
        <family val="0"/>
      </rPr>
      <t>罗代光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</si>
</sst>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6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28"/>
      <name val="Times New Roman"/>
      <family val="0"/>
    </font>
    <font>
      <b/>
      <sz val="14"/>
      <name val="Times New Roman"/>
      <family val="0"/>
    </font>
    <font>
      <b/>
      <sz val="14"/>
      <name val="方正黑体简体"/>
      <family val="0"/>
    </font>
    <font>
      <sz val="14"/>
      <name val="Times New Roman"/>
      <family val="0"/>
    </font>
    <font>
      <b/>
      <sz val="14"/>
      <name val="方正楷体简体"/>
      <family val="0"/>
    </font>
    <font>
      <sz val="14"/>
      <name val="方正仿宋简体"/>
      <family val="0"/>
    </font>
    <font>
      <sz val="12"/>
      <name val="仿宋_GB2312"/>
      <family val="0"/>
    </font>
    <font>
      <b/>
      <sz val="11"/>
      <name val="Times New Roman"/>
      <family val="0"/>
    </font>
    <font>
      <sz val="14"/>
      <color indexed="8"/>
      <name val="Times New Roman"/>
      <family val="0"/>
    </font>
    <font>
      <sz val="2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方正仿宋简体"/>
      <family val="0"/>
    </font>
    <font>
      <sz val="14"/>
      <name val="宋体"/>
      <family val="0"/>
    </font>
    <font>
      <b/>
      <sz val="12"/>
      <name val="Times New Roman"/>
      <family val="0"/>
    </font>
    <font>
      <b/>
      <sz val="18"/>
      <name val="方正仿宋简体"/>
      <family val="0"/>
    </font>
    <font>
      <sz val="28"/>
      <name val="方正小标宋简体"/>
      <family val="0"/>
    </font>
    <font>
      <b/>
      <sz val="18"/>
      <name val="方正黑体简体"/>
      <family val="0"/>
    </font>
    <font>
      <b/>
      <sz val="18"/>
      <name val="Times New Roman"/>
      <family val="0"/>
    </font>
    <font>
      <sz val="10"/>
      <name val="宋体"/>
      <family val="0"/>
    </font>
    <font>
      <b/>
      <sz val="28"/>
      <name val="华文中宋"/>
      <family val="0"/>
    </font>
    <font>
      <sz val="14"/>
      <name val="华文中宋"/>
      <family val="0"/>
    </font>
    <font>
      <sz val="10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方正黑体_GBK"/>
      <family val="0"/>
    </font>
    <font>
      <b/>
      <sz val="12"/>
      <name val="方正仿宋_GBK"/>
      <family val="0"/>
    </font>
    <font>
      <sz val="12"/>
      <name val="方正仿宋_GBK"/>
      <family val="0"/>
    </font>
    <font>
      <b/>
      <sz val="28"/>
      <name val="方正小标宋_GBK"/>
      <family val="0"/>
    </font>
    <font>
      <sz val="20"/>
      <name val="方正黑体_GBK"/>
      <family val="0"/>
    </font>
    <font>
      <b/>
      <sz val="20"/>
      <name val="方正仿宋_GBK"/>
      <family val="0"/>
    </font>
    <font>
      <sz val="20"/>
      <name val="方正仿宋_GBK"/>
      <family val="0"/>
    </font>
    <font>
      <sz val="14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4"/>
      <color indexed="8"/>
      <name val="方正楷体简体"/>
      <family val="0"/>
    </font>
    <font>
      <sz val="11"/>
      <color theme="1"/>
      <name val="Calibri"/>
      <family val="0"/>
    </font>
    <font>
      <sz val="14"/>
      <color theme="1"/>
      <name val="Times New Roman"/>
      <family val="0"/>
    </font>
    <font>
      <b/>
      <sz val="14"/>
      <color theme="1"/>
      <name val="Times New Roman"/>
      <family val="0"/>
    </font>
    <font>
      <sz val="14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61" fillId="0" borderId="0">
      <alignment vertical="center"/>
      <protection/>
    </xf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48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49" fillId="0" borderId="2" applyNumberFormat="0" applyFill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0" borderId="0">
      <alignment vertical="center"/>
      <protection/>
    </xf>
    <xf numFmtId="0" fontId="37" fillId="10" borderId="0" applyNumberFormat="0" applyBorder="0" applyAlignment="0" applyProtection="0"/>
    <xf numFmtId="0" fontId="51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3" fillId="11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2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41" fillId="8" borderId="4" applyNumberFormat="0" applyAlignment="0" applyProtection="0"/>
    <xf numFmtId="0" fontId="52" fillId="11" borderId="5" applyNumberFormat="0" applyAlignment="0" applyProtection="0"/>
    <xf numFmtId="0" fontId="46" fillId="13" borderId="6" applyNumberFormat="0" applyAlignment="0" applyProtection="0"/>
    <xf numFmtId="0" fontId="61" fillId="0" borderId="0">
      <alignment vertical="center"/>
      <protection/>
    </xf>
    <xf numFmtId="0" fontId="0" fillId="0" borderId="0">
      <alignment/>
      <protection/>
    </xf>
    <xf numFmtId="0" fontId="40" fillId="0" borderId="7" applyNumberFormat="0" applyFill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0" fillId="9" borderId="8" applyNumberFormat="0" applyFont="0" applyAlignment="0" applyProtection="0"/>
    <xf numFmtId="0" fontId="4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2" fillId="0" borderId="0">
      <alignment/>
      <protection/>
    </xf>
    <xf numFmtId="0" fontId="47" fillId="7" borderId="0" applyNumberFormat="0" applyBorder="0" applyAlignment="0" applyProtection="0"/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13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32" applyFont="1" applyFill="1" applyBorder="1" applyAlignment="1">
      <alignment horizontal="left" vertical="center" wrapText="1"/>
      <protection/>
    </xf>
    <xf numFmtId="0" fontId="7" fillId="0" borderId="9" xfId="24" applyFont="1" applyFill="1" applyBorder="1" applyAlignment="1" applyProtection="1">
      <alignment horizontal="center" vertical="center" wrapText="1"/>
      <protection/>
    </xf>
    <xf numFmtId="0" fontId="7" fillId="0" borderId="9" xfId="2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24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58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9" xfId="3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8" fillId="0" borderId="9" xfId="15" applyNumberFormat="1" applyFont="1" applyFill="1" applyBorder="1" applyAlignment="1">
      <alignment horizontal="left" vertical="center" wrapText="1"/>
      <protection/>
    </xf>
    <xf numFmtId="0" fontId="7" fillId="0" borderId="9" xfId="62" applyNumberFormat="1" applyFont="1" applyFill="1" applyBorder="1" applyAlignment="1" applyProtection="1">
      <alignment horizontal="center" vertical="center" wrapText="1"/>
      <protection/>
    </xf>
    <xf numFmtId="0" fontId="5" fillId="0" borderId="9" xfId="15" applyNumberFormat="1" applyFont="1" applyFill="1" applyBorder="1" applyAlignment="1">
      <alignment horizontal="left" vertical="center" wrapText="1"/>
      <protection/>
    </xf>
    <xf numFmtId="0" fontId="9" fillId="0" borderId="9" xfId="62" applyNumberFormat="1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24" applyFont="1" applyFill="1" applyBorder="1" applyAlignment="1" applyProtection="1">
      <alignment horizontal="left" vertical="center" wrapText="1"/>
      <protection/>
    </xf>
    <xf numFmtId="0" fontId="7" fillId="0" borderId="9" xfId="32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16" applyNumberFormat="1" applyFont="1" applyFill="1" applyBorder="1" applyAlignment="1">
      <alignment vertical="center" wrapText="1"/>
      <protection/>
    </xf>
    <xf numFmtId="0" fontId="7" fillId="0" borderId="9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16" applyNumberFormat="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9" xfId="62" applyFont="1" applyFill="1" applyBorder="1" applyAlignment="1" applyProtection="1">
      <alignment horizontal="center" vertical="center" wrapText="1"/>
      <protection/>
    </xf>
    <xf numFmtId="58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9" xfId="15" applyNumberFormat="1" applyFont="1" applyFill="1" applyBorder="1" applyAlignment="1">
      <alignment horizontal="left" vertical="center" wrapText="1"/>
      <protection/>
    </xf>
    <xf numFmtId="0" fontId="7" fillId="0" borderId="9" xfId="15" applyNumberFormat="1" applyFont="1" applyFill="1" applyBorder="1" applyAlignment="1">
      <alignment horizontal="center" vertical="center" wrapText="1"/>
      <protection/>
    </xf>
    <xf numFmtId="0" fontId="9" fillId="0" borderId="9" xfId="15" applyNumberFormat="1" applyFont="1" applyFill="1" applyBorder="1" applyAlignment="1">
      <alignment horizontal="left" vertical="center" wrapText="1"/>
      <protection/>
    </xf>
    <xf numFmtId="0" fontId="62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9" fillId="0" borderId="9" xfId="24" applyFont="1" applyFill="1" applyBorder="1" applyAlignment="1" applyProtection="1">
      <alignment vertical="center" wrapText="1"/>
      <protection/>
    </xf>
    <xf numFmtId="0" fontId="7" fillId="0" borderId="9" xfId="24" applyFont="1" applyFill="1" applyBorder="1" applyAlignment="1" applyProtection="1">
      <alignment horizontal="left" vertical="center" wrapText="1"/>
      <protection/>
    </xf>
    <xf numFmtId="0" fontId="7" fillId="0" borderId="9" xfId="16" applyNumberFormat="1" applyFont="1" applyFill="1" applyBorder="1" applyAlignment="1">
      <alignment horizontal="left" vertical="center" wrapText="1"/>
      <protection/>
    </xf>
    <xf numFmtId="49" fontId="7" fillId="0" borderId="9" xfId="62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57" fontId="7" fillId="0" borderId="9" xfId="0" applyNumberFormat="1" applyFont="1" applyFill="1" applyBorder="1" applyAlignment="1">
      <alignment horizontal="left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9" fillId="0" borderId="9" xfId="24" applyNumberFormat="1" applyFont="1" applyFill="1" applyBorder="1" applyAlignment="1" applyProtection="1">
      <alignment horizontal="center" vertical="center" wrapText="1"/>
      <protection/>
    </xf>
    <xf numFmtId="0" fontId="7" fillId="0" borderId="9" xfId="4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7" fillId="0" borderId="9" xfId="16" applyNumberFormat="1" applyFont="1" applyFill="1" applyBorder="1" applyAlignment="1">
      <alignment horizontal="center" vertical="center" wrapText="1"/>
      <protection/>
    </xf>
    <xf numFmtId="49" fontId="7" fillId="0" borderId="9" xfId="62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49" fontId="7" fillId="0" borderId="9" xfId="24" applyNumberFormat="1" applyFont="1" applyFill="1" applyBorder="1" applyAlignment="1" applyProtection="1">
      <alignment horizontal="center" vertical="center"/>
      <protection/>
    </xf>
    <xf numFmtId="0" fontId="9" fillId="0" borderId="9" xfId="32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24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62" applyNumberFormat="1" applyFont="1" applyFill="1" applyBorder="1" applyAlignment="1" applyProtection="1">
      <alignment horizontal="center" vertical="center" wrapText="1"/>
      <protection/>
    </xf>
    <xf numFmtId="49" fontId="7" fillId="0" borderId="9" xfId="62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49" fontId="7" fillId="0" borderId="9" xfId="62" applyNumberFormat="1" applyFont="1" applyFill="1" applyBorder="1" applyAlignment="1">
      <alignment horizontal="center" vertical="center"/>
      <protection/>
    </xf>
    <xf numFmtId="0" fontId="14" fillId="0" borderId="9" xfId="0" applyFont="1" applyFill="1" applyBorder="1" applyAlignment="1">
      <alignment horizontal="left" vertical="center" wrapText="1"/>
    </xf>
    <xf numFmtId="0" fontId="5" fillId="0" borderId="9" xfId="62" applyFont="1" applyFill="1" applyBorder="1" applyAlignment="1">
      <alignment horizontal="left" vertical="center" wrapText="1"/>
      <protection/>
    </xf>
    <xf numFmtId="0" fontId="7" fillId="0" borderId="9" xfId="62" applyNumberFormat="1" applyFont="1" applyFill="1" applyBorder="1" applyAlignment="1">
      <alignment horizontal="center" vertical="center" wrapText="1"/>
      <protection/>
    </xf>
    <xf numFmtId="0" fontId="7" fillId="0" borderId="9" xfId="62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9" xfId="62" applyFont="1" applyFill="1" applyBorder="1" applyAlignment="1">
      <alignment horizontal="left" vertical="center" wrapText="1"/>
      <protection/>
    </xf>
    <xf numFmtId="0" fontId="62" fillId="0" borderId="9" xfId="0" applyFont="1" applyFill="1" applyBorder="1" applyAlignment="1">
      <alignment horizontal="left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>
      <alignment horizontal="left" vertical="center" wrapText="1"/>
      <protection/>
    </xf>
    <xf numFmtId="0" fontId="9" fillId="0" borderId="9" xfId="43" applyNumberFormat="1" applyFont="1" applyFill="1" applyBorder="1" applyAlignment="1">
      <alignment horizontal="center" vertical="center" wrapText="1"/>
      <protection/>
    </xf>
    <xf numFmtId="0" fontId="7" fillId="0" borderId="9" xfId="24" applyNumberFormat="1" applyFont="1" applyFill="1" applyBorder="1" applyAlignment="1">
      <alignment horizontal="center" vertical="center" wrapText="1"/>
      <protection/>
    </xf>
    <xf numFmtId="0" fontId="5" fillId="0" borderId="9" xfId="24" applyFont="1" applyFill="1" applyBorder="1" applyAlignment="1">
      <alignment vertical="center" wrapText="1"/>
      <protection/>
    </xf>
    <xf numFmtId="0" fontId="7" fillId="0" borderId="9" xfId="24" applyFont="1" applyFill="1" applyBorder="1" applyAlignment="1">
      <alignment horizontal="center" vertical="center" wrapText="1"/>
      <protection/>
    </xf>
    <xf numFmtId="0" fontId="18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9" xfId="24" applyNumberFormat="1" applyFont="1" applyFill="1" applyBorder="1" applyAlignment="1">
      <alignment horizontal="left" vertical="center" wrapText="1"/>
      <protection/>
    </xf>
    <xf numFmtId="0" fontId="7" fillId="0" borderId="9" xfId="43" applyNumberFormat="1" applyFont="1" applyFill="1" applyBorder="1" applyAlignment="1">
      <alignment horizontal="left" vertical="center" wrapText="1"/>
      <protection/>
    </xf>
    <xf numFmtId="0" fontId="7" fillId="0" borderId="9" xfId="79" applyFont="1" applyFill="1" applyBorder="1" applyAlignment="1">
      <alignment horizontal="left" vertical="center" wrapText="1"/>
      <protection/>
    </xf>
    <xf numFmtId="0" fontId="7" fillId="0" borderId="9" xfId="79" applyFont="1" applyFill="1" applyBorder="1" applyAlignment="1">
      <alignment horizontal="center" vertical="center" wrapText="1"/>
      <protection/>
    </xf>
    <xf numFmtId="0" fontId="7" fillId="0" borderId="9" xfId="62" applyFont="1" applyFill="1" applyBorder="1" applyAlignment="1" applyProtection="1">
      <alignment horizontal="left" vertical="center" wrapText="1"/>
      <protection/>
    </xf>
    <xf numFmtId="0" fontId="7" fillId="0" borderId="9" xfId="24" applyFont="1" applyFill="1" applyBorder="1" applyAlignment="1">
      <alignment horizontal="left" vertical="center" wrapText="1"/>
      <protection/>
    </xf>
    <xf numFmtId="0" fontId="7" fillId="0" borderId="9" xfId="24" applyNumberFormat="1" applyFont="1" applyFill="1" applyBorder="1" applyAlignment="1" applyProtection="1">
      <alignment horizontal="left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vertical="center"/>
    </xf>
    <xf numFmtId="49" fontId="9" fillId="0" borderId="9" xfId="24" applyNumberFormat="1" applyFont="1" applyFill="1" applyBorder="1" applyAlignment="1">
      <alignment horizontal="center" vertical="center" wrapText="1"/>
      <protection/>
    </xf>
    <xf numFmtId="49" fontId="7" fillId="0" borderId="9" xfId="2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9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" fontId="7" fillId="0" borderId="9" xfId="79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7" fillId="0" borderId="9" xfId="2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9" fillId="0" borderId="9" xfId="62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7" fontId="27" fillId="0" borderId="13" xfId="0" applyNumberFormat="1" applyFont="1" applyFill="1" applyBorder="1" applyAlignment="1">
      <alignment horizontal="center" vertical="center" wrapText="1"/>
    </xf>
    <xf numFmtId="10" fontId="2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7" fontId="27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76" fontId="33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176" fontId="34" fillId="0" borderId="9" xfId="0" applyNumberFormat="1" applyFont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76" fontId="34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0" fontId="34" fillId="0" borderId="9" xfId="0" applyNumberFormat="1" applyFont="1" applyFill="1" applyBorder="1" applyAlignment="1">
      <alignment horizontal="center" vertical="center" wrapText="1"/>
    </xf>
    <xf numFmtId="177" fontId="34" fillId="0" borderId="1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69">
    <cellStyle name="Normal" xfId="0"/>
    <cellStyle name="常规_Sheet1_26" xfId="15"/>
    <cellStyle name="常规_汇总表_1" xfId="16"/>
    <cellStyle name="常规 4 2" xfId="17"/>
    <cellStyle name="常规 2_续建、开工部分" xfId="18"/>
    <cellStyle name="常规 13" xfId="19"/>
    <cellStyle name="常规 2 2 2" xfId="20"/>
    <cellStyle name="RowLevel_0" xfId="21"/>
    <cellStyle name="40% - 强调文字颜色 6" xfId="22"/>
    <cellStyle name="20% - 强调文字颜色 6" xfId="23"/>
    <cellStyle name="常规 11" xfId="24"/>
    <cellStyle name="强调文字颜色 6" xfId="25"/>
    <cellStyle name="40% - 强调文字颜色 5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样式 1" xfId="32"/>
    <cellStyle name="汇总" xfId="33"/>
    <cellStyle name="_ET_STYLE_NoName_00_" xfId="34"/>
    <cellStyle name="Percent" xfId="35"/>
    <cellStyle name="Comma" xfId="36"/>
    <cellStyle name="标题 2" xfId="37"/>
    <cellStyle name="Currency [0]" xfId="38"/>
    <cellStyle name="常规 4" xfId="39"/>
    <cellStyle name="60% - 强调文字颜色 4" xfId="40"/>
    <cellStyle name="警告文本" xfId="41"/>
    <cellStyle name="20% - 强调文字颜色 2" xfId="42"/>
    <cellStyle name="常规 5" xfId="43"/>
    <cellStyle name="60% - 强调文字颜色 5" xfId="44"/>
    <cellStyle name="标题 1" xfId="45"/>
    <cellStyle name="Hyperlink" xfId="46"/>
    <cellStyle name="20% - 强调文字颜色 3" xfId="47"/>
    <cellStyle name="常规 43" xfId="48"/>
    <cellStyle name="Currency" xfId="49"/>
    <cellStyle name="ColLevel_0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60% - 强调文字颜色 6" xfId="58"/>
    <cellStyle name="输入" xfId="59"/>
    <cellStyle name="输出" xfId="60"/>
    <cellStyle name="检查单元格" xfId="61"/>
    <cellStyle name="常规 7" xfId="62"/>
    <cellStyle name="常规 2 3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常规 4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常规 2" xfId="79"/>
    <cellStyle name="60% - 强调文字颜色 2" xfId="80"/>
    <cellStyle name="40% - 强调文字颜色 2" xfId="81"/>
    <cellStyle name="强调文字颜色 3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" name="TextBox 12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" name="TextBox 13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" name="TextBox 13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" name="TextBox 13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5" name="TextBox 133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" name="TextBox 13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" name="TextBox 13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" name="TextBox 13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" name="TextBox 13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" name="TextBox 13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" name="TextBox 13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" name="TextBox 14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" name="TextBox 14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" name="TextBox 14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" name="TextBox 14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" name="TextBox 14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7" name="TextBox 145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" name="TextBox 14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9" name="TextBox 14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0" name="TextBox 14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1" name="TextBox 14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2" name="TextBox 15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3" name="TextBox 15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4" name="TextBox 15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5" name="TextBox 15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6" name="TextBox 15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7" name="TextBox 15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28" name="TextBox 15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29" name="TextBox 157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0" name="TextBox 15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1" name="TextBox 15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2" name="TextBox 16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3" name="TextBox 16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4" name="TextBox 16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5" name="TextBox 16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6" name="TextBox 16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7" name="TextBox 16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8" name="TextBox 16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39" name="TextBox 16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0" name="TextBox 16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41" name="TextBox 169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2" name="TextBox 17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3" name="TextBox 17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4" name="TextBox 17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5" name="TextBox 17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6" name="TextBox 17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7" name="TextBox 17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8" name="TextBox 17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49" name="TextBox 17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0" name="TextBox 17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1" name="TextBox 17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2" name="TextBox 18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53" name="TextBox 181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4" name="TextBox 18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5" name="TextBox 18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6" name="TextBox 18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7" name="TextBox 18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8" name="TextBox 18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59" name="TextBox 18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0" name="TextBox 18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1" name="TextBox 18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2" name="TextBox 19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3" name="TextBox 19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4" name="TextBox 19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65" name="TextBox 193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6" name="TextBox 19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7" name="TextBox 19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8" name="TextBox 19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69" name="TextBox 19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0" name="TextBox 19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1" name="TextBox 19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2" name="TextBox 20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3" name="TextBox 20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4" name="TextBox 20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5" name="TextBox 20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6" name="TextBox 20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77" name="TextBox 205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8" name="TextBox 20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79" name="TextBox 20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0" name="TextBox 20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1" name="TextBox 20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2" name="TextBox 21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3" name="TextBox 21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4" name="TextBox 21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5" name="TextBox 21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6" name="TextBox 21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7" name="TextBox 21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88" name="TextBox 21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89" name="TextBox 217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0" name="TextBox 21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1" name="TextBox 21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2" name="TextBox 22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3" name="TextBox 22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4" name="TextBox 22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5" name="TextBox 22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6" name="TextBox 22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7" name="TextBox 22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8" name="TextBox 22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99" name="TextBox 22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0" name="TextBox 22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01" name="TextBox 229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2" name="TextBox 23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3" name="TextBox 23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4" name="TextBox 23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5" name="TextBox 23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6" name="TextBox 23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7" name="TextBox 23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8" name="TextBox 23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09" name="TextBox 23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0" name="TextBox 23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1" name="TextBox 23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2" name="TextBox 24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13" name="TextBox 241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4" name="TextBox 24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5" name="TextBox 24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6" name="TextBox 24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7" name="TextBox 24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8" name="TextBox 24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19" name="TextBox 24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0" name="TextBox 24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1" name="TextBox 24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2" name="TextBox 25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3" name="TextBox 25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4" name="TextBox 25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25" name="TextBox 253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6" name="TextBox 25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7" name="TextBox 25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8" name="TextBox 25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29" name="TextBox 25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0" name="TextBox 25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1" name="TextBox 25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2" name="TextBox 26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3" name="TextBox 26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4" name="TextBox 26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5" name="TextBox 26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6" name="TextBox 26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37" name="TextBox 265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8" name="TextBox 26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39" name="TextBox 26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0" name="TextBox 26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1" name="TextBox 26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2" name="TextBox 27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3" name="TextBox 27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4" name="TextBox 27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5" name="TextBox 27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6" name="TextBox 27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7" name="TextBox 27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48" name="TextBox 27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49" name="TextBox 277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0" name="TextBox 27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1" name="TextBox 27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2" name="TextBox 28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3" name="TextBox 28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4" name="TextBox 28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5" name="TextBox 28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6" name="TextBox 28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7" name="TextBox 28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8" name="TextBox 28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59" name="TextBox 28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0" name="TextBox 28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61" name="TextBox 289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2" name="TextBox 29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3" name="TextBox 29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4" name="TextBox 29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5" name="TextBox 29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6" name="TextBox 29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7" name="TextBox 29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8" name="TextBox 29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69" name="TextBox 29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0" name="TextBox 29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1" name="TextBox 29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2" name="TextBox 30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73" name="TextBox 301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4" name="TextBox 30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5" name="TextBox 303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6" name="TextBox 30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7" name="TextBox 30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8" name="TextBox 30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79" name="TextBox 30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0" name="TextBox 30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1" name="TextBox 30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2" name="TextBox 31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3" name="TextBox 311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4" name="TextBox 312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85725" cy="400050"/>
    <xdr:sp fLocksText="0">
      <xdr:nvSpPr>
        <xdr:cNvPr id="185" name="TextBox 313"/>
        <xdr:cNvSpPr txBox="1">
          <a:spLocks noChangeArrowheads="1"/>
        </xdr:cNvSpPr>
      </xdr:nvSpPr>
      <xdr:spPr>
        <a:xfrm>
          <a:off x="3533775" y="2943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6" name="TextBox 314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7" name="TextBox 315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8" name="TextBox 316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89" name="TextBox 317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90" name="TextBox 318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91" name="TextBox 319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00050"/>
    <xdr:sp fLocksText="0">
      <xdr:nvSpPr>
        <xdr:cNvPr id="192" name="TextBox 320"/>
        <xdr:cNvSpPr txBox="1">
          <a:spLocks noChangeArrowheads="1"/>
        </xdr:cNvSpPr>
      </xdr:nvSpPr>
      <xdr:spPr>
        <a:xfrm>
          <a:off x="3476625" y="294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193" name="TextBox 32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194" name="TextBox 32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195" name="TextBox 32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196" name="TextBox 32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197" name="TextBox 325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198" name="TextBox 32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199" name="TextBox 32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0" name="TextBox 32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1" name="TextBox 32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2" name="TextBox 33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3" name="TextBox 33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4" name="TextBox 33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5" name="TextBox 33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6" name="TextBox 33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7" name="TextBox 33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08" name="TextBox 33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09" name="TextBox 337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0" name="TextBox 33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1" name="TextBox 33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2" name="TextBox 34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3" name="TextBox 34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4" name="TextBox 34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5" name="TextBox 34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6" name="TextBox 34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7" name="TextBox 34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8" name="TextBox 34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19" name="TextBox 34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0" name="TextBox 34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21" name="TextBox 349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2" name="TextBox 35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3" name="TextBox 35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4" name="TextBox 35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5" name="TextBox 35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6" name="TextBox 35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7" name="TextBox 35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8" name="TextBox 35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29" name="TextBox 35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0" name="TextBox 35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1" name="TextBox 35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2" name="TextBox 36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33" name="TextBox 361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4" name="TextBox 36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5" name="TextBox 36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6" name="TextBox 36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7" name="TextBox 36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8" name="TextBox 36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39" name="TextBox 36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0" name="TextBox 36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1" name="TextBox 36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2" name="TextBox 37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3" name="TextBox 37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4" name="TextBox 37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45" name="TextBox 373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6" name="TextBox 37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7" name="TextBox 37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8" name="TextBox 37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49" name="TextBox 37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0" name="TextBox 37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1" name="TextBox 37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2" name="TextBox 38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3" name="TextBox 38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4" name="TextBox 38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5" name="TextBox 38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6" name="TextBox 38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57" name="TextBox 385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8" name="TextBox 38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59" name="TextBox 38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0" name="TextBox 38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1" name="TextBox 38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2" name="TextBox 39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3" name="TextBox 39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4" name="TextBox 39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5" name="TextBox 39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6" name="TextBox 39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7" name="TextBox 39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68" name="TextBox 39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69" name="TextBox 397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0" name="TextBox 39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1" name="TextBox 39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2" name="TextBox 40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3" name="TextBox 40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4" name="TextBox 40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5" name="TextBox 40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6" name="TextBox 40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7" name="TextBox 40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8" name="TextBox 40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79" name="TextBox 40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0" name="TextBox 40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81" name="TextBox 409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2" name="TextBox 41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3" name="TextBox 41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4" name="TextBox 41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5" name="TextBox 41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6" name="TextBox 41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7" name="TextBox 41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8" name="TextBox 41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89" name="TextBox 41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0" name="TextBox 41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1" name="TextBox 41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2" name="TextBox 42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293" name="TextBox 421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4" name="TextBox 42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5" name="TextBox 42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6" name="TextBox 42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7" name="TextBox 42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8" name="TextBox 42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299" name="TextBox 42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0" name="TextBox 42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1" name="TextBox 42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2" name="TextBox 43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3" name="TextBox 43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4" name="TextBox 43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05" name="TextBox 433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6" name="TextBox 43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7" name="TextBox 43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8" name="TextBox 43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09" name="TextBox 43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0" name="TextBox 43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1" name="TextBox 43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2" name="TextBox 44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3" name="TextBox 44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4" name="TextBox 44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5" name="TextBox 44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6" name="TextBox 44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17" name="TextBox 445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8" name="TextBox 44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19" name="TextBox 44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0" name="TextBox 44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1" name="TextBox 44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2" name="TextBox 45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3" name="TextBox 45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4" name="TextBox 45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5" name="TextBox 45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6" name="TextBox 45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7" name="TextBox 45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28" name="TextBox 45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29" name="TextBox 457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0" name="TextBox 45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1" name="TextBox 45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2" name="TextBox 46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3" name="TextBox 46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4" name="TextBox 46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5" name="TextBox 46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6" name="TextBox 46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7" name="TextBox 46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8" name="TextBox 46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39" name="TextBox 46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0" name="TextBox 46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41" name="TextBox 469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2" name="TextBox 47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3" name="TextBox 47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4" name="TextBox 47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5" name="TextBox 47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6" name="TextBox 47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7" name="TextBox 47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8" name="TextBox 47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49" name="TextBox 47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0" name="TextBox 47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1" name="TextBox 47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2" name="TextBox 48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53" name="TextBox 481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4" name="TextBox 48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5" name="TextBox 48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6" name="TextBox 48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7" name="TextBox 48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8" name="TextBox 48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59" name="TextBox 48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0" name="TextBox 48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1" name="TextBox 48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2" name="TextBox 49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3" name="TextBox 49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4" name="TextBox 49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65" name="TextBox 493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6" name="TextBox 49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7" name="TextBox 495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8" name="TextBox 49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69" name="TextBox 49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0" name="TextBox 49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1" name="TextBox 49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2" name="TextBox 50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3" name="TextBox 50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4" name="TextBox 50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5" name="TextBox 503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6" name="TextBox 504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8</xdr:row>
      <xdr:rowOff>0</xdr:rowOff>
    </xdr:from>
    <xdr:ext cx="85725" cy="400050"/>
    <xdr:sp fLocksText="0">
      <xdr:nvSpPr>
        <xdr:cNvPr id="377" name="TextBox 505"/>
        <xdr:cNvSpPr txBox="1">
          <a:spLocks noChangeArrowheads="1"/>
        </xdr:cNvSpPr>
      </xdr:nvSpPr>
      <xdr:spPr>
        <a:xfrm>
          <a:off x="3533775" y="24860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8" name="TextBox 506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79" name="TextBox 507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80" name="TextBox 508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81" name="TextBox 509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82" name="TextBox 510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83" name="TextBox 511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00050"/>
    <xdr:sp fLocksText="0">
      <xdr:nvSpPr>
        <xdr:cNvPr id="384" name="TextBox 512"/>
        <xdr:cNvSpPr txBox="1">
          <a:spLocks noChangeArrowheads="1"/>
        </xdr:cNvSpPr>
      </xdr:nvSpPr>
      <xdr:spPr>
        <a:xfrm>
          <a:off x="3476625" y="2486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" name="TextBox 88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" name="TextBox 88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" name="TextBox 88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" name="TextBox 88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" name="TextBox 88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" name="TextBox 89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" name="TextBox 89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" name="TextBox 89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" name="TextBox 89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" name="TextBox 89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" name="TextBox 89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" name="TextBox 89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" name="TextBox 89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" name="TextBox 89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" name="TextBox 89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" name="TextBox 90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7" name="TextBox 90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" name="TextBox 90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" name="TextBox 90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" name="TextBox 90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" name="TextBox 90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" name="TextBox 90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" name="TextBox 90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" name="TextBox 90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" name="TextBox 90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" name="TextBox 9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" name="TextBox 9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" name="TextBox 9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9" name="TextBox 91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" name="TextBox 9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" name="TextBox 9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" name="TextBox 9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" name="TextBox 91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" name="TextBox 9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" name="TextBox 9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" name="TextBox 9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" name="TextBox 92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" name="TextBox 9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" name="TextBox 9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" name="TextBox 92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1" name="TextBox 92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" name="TextBox 92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" name="TextBox 92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" name="TextBox 92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" name="TextBox 92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" name="TextBox 93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" name="TextBox 93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" name="TextBox 93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" name="TextBox 93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" name="TextBox 93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" name="TextBox 93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" name="TextBox 93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3" name="TextBox 93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" name="TextBox 93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" name="TextBox 93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" name="TextBox 94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" name="TextBox 94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8" name="TextBox 94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9" name="TextBox 94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0" name="TextBox 94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1" name="TextBox 94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2" name="TextBox 94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3" name="TextBox 94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4" name="TextBox 94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65" name="TextBox 94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6" name="TextBox 95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7" name="TextBox 95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8" name="TextBox 95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69" name="TextBox 95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0" name="TextBox 95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1" name="TextBox 95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2" name="TextBox 95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3" name="TextBox 95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4" name="TextBox 95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5" name="TextBox 95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6" name="TextBox 96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77" name="TextBox 96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8" name="TextBox 96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79" name="TextBox 96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0" name="TextBox 96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1" name="TextBox 96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2" name="TextBox 96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3" name="TextBox 96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4" name="TextBox 96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5" name="TextBox 96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6" name="TextBox 97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7" name="TextBox 97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88" name="TextBox 97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89" name="TextBox 97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0" name="TextBox 97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1" name="TextBox 97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2" name="TextBox 97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3" name="TextBox 97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4" name="TextBox 97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5" name="TextBox 97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6" name="TextBox 98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7" name="TextBox 98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8" name="TextBox 98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99" name="TextBox 98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0" name="TextBox 98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01" name="TextBox 98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2" name="TextBox 98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3" name="TextBox 98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4" name="TextBox 98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5" name="TextBox 98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6" name="TextBox 99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7" name="TextBox 99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8" name="TextBox 99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09" name="TextBox 99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0" name="TextBox 99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1" name="TextBox 99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2" name="TextBox 99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13" name="TextBox 99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4" name="TextBox 99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5" name="TextBox 99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6" name="TextBox 100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7" name="TextBox 100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8" name="TextBox 100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19" name="TextBox 100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0" name="TextBox 100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1" name="TextBox 100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2" name="TextBox 100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3" name="TextBox 100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4" name="TextBox 100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25" name="TextBox 100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6" name="TextBox 10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7" name="TextBox 10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8" name="TextBox 10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29" name="TextBox 101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0" name="TextBox 10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1" name="TextBox 10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2" name="TextBox 10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3" name="TextBox 101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4" name="TextBox 10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5" name="TextBox 10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6" name="TextBox 10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37" name="TextBox 102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8" name="TextBox 10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39" name="TextBox 10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0" name="TextBox 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1" name="TextBox 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2" name="TextBox 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3" name="TextBox 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4" name="TextBox 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5" name="TextBox 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6" name="TextBox 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7" name="TextBox 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48" name="TextBox 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49" name="TextBox 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0" name="TextBox 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1" name="TextBox 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2" name="TextBox 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3" name="TextBox 1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4" name="TextBox 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5" name="TextBox 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6" name="TextBox 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7" name="TextBox 1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8" name="TextBox 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59" name="TextBox 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0" name="TextBox 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61" name="TextBox 2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2" name="TextBox 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3" name="TextBox 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4" name="TextBox 2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5" name="TextBox 2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6" name="TextBox 2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7" name="TextBox 2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8" name="TextBox 2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69" name="TextBox 2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0" name="TextBox 3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1" name="TextBox 3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2" name="TextBox 3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73" name="TextBox 3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4" name="TextBox 3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5" name="TextBox 3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6" name="TextBox 3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7" name="TextBox 3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8" name="TextBox 3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79" name="TextBox 3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0" name="TextBox 4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1" name="TextBox 4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2" name="TextBox 4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3" name="TextBox 4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4" name="TextBox 4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85" name="TextBox 4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6" name="TextBox 4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7" name="TextBox 4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8" name="TextBox 4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89" name="TextBox 4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0" name="TextBox 5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1" name="TextBox 5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2" name="TextBox 5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3" name="TextBox 5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4" name="TextBox 5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5" name="TextBox 5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6" name="TextBox 5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197" name="TextBox 5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8" name="TextBox 5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199" name="TextBox 5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0" name="TextBox 6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1" name="TextBox 6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2" name="TextBox 6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3" name="TextBox 6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4" name="TextBox 6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5" name="TextBox 6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6" name="TextBox 6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7" name="TextBox 6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08" name="TextBox 6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09" name="TextBox 6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0" name="TextBox 7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1" name="TextBox 7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2" name="TextBox 7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3" name="TextBox 7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4" name="TextBox 7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5" name="TextBox 7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6" name="TextBox 7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7" name="TextBox 7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8" name="TextBox 7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19" name="TextBox 7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0" name="TextBox 8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21" name="TextBox 8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2" name="TextBox 8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3" name="TextBox 8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4" name="TextBox 8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5" name="TextBox 8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6" name="TextBox 8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7" name="TextBox 8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8" name="TextBox 8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29" name="TextBox 8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0" name="TextBox 9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1" name="TextBox 9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2" name="TextBox 9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33" name="TextBox 9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4" name="TextBox 9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5" name="TextBox 9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6" name="TextBox 9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7" name="TextBox 9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8" name="TextBox 9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39" name="TextBox 9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0" name="TextBox 10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1" name="TextBox 10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2" name="TextBox 10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3" name="TextBox 10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4" name="TextBox 10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45" name="TextBox 10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6" name="TextBox 10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7" name="TextBox 10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8" name="TextBox 10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49" name="TextBox 10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0" name="TextBox 1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1" name="TextBox 1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2" name="TextBox 1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3" name="TextBox 11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4" name="TextBox 1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5" name="TextBox 1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6" name="TextBox 1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57" name="TextBox 11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8" name="TextBox 1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59" name="TextBox 1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0" name="TextBox 1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1" name="TextBox 12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2" name="TextBox 1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3" name="TextBox 1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4" name="TextBox 12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5" name="TextBox 12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6" name="TextBox 12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7" name="TextBox 12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68" name="TextBox 12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69" name="TextBox 12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0" name="TextBox 13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1" name="TextBox 13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2" name="TextBox 13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3" name="TextBox 13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4" name="TextBox 13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5" name="TextBox 13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6" name="TextBox 13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7" name="TextBox 13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8" name="TextBox 13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79" name="TextBox 13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0" name="TextBox 14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81" name="TextBox 14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2" name="TextBox 14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3" name="TextBox 14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4" name="TextBox 14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5" name="TextBox 14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6" name="TextBox 14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7" name="TextBox 14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8" name="TextBox 14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89" name="TextBox 14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0" name="TextBox 15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1" name="TextBox 15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2" name="TextBox 15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293" name="TextBox 15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4" name="TextBox 15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5" name="TextBox 15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6" name="TextBox 15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7" name="TextBox 15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8" name="TextBox 15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299" name="TextBox 15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0" name="TextBox 16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1" name="TextBox 16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2" name="TextBox 16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3" name="TextBox 16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4" name="TextBox 16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05" name="TextBox 16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6" name="TextBox 16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7" name="TextBox 16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8" name="TextBox 16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09" name="TextBox 16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0" name="TextBox 17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1" name="TextBox 17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2" name="TextBox 17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3" name="TextBox 17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4" name="TextBox 17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5" name="TextBox 17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6" name="TextBox 17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17" name="TextBox 17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8" name="TextBox 17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19" name="TextBox 17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0" name="TextBox 18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1" name="TextBox 18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2" name="TextBox 18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3" name="TextBox 18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4" name="TextBox 18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5" name="TextBox 18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6" name="TextBox 18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7" name="TextBox 18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28" name="TextBox 18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29" name="TextBox 18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0" name="TextBox 19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1" name="TextBox 19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2" name="TextBox 19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3" name="TextBox 19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4" name="TextBox 19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5" name="TextBox 19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6" name="TextBox 19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7" name="TextBox 19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8" name="TextBox 19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39" name="TextBox 19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0" name="TextBox 20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41" name="TextBox 20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2" name="TextBox 20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3" name="TextBox 20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4" name="TextBox 20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5" name="TextBox 20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6" name="TextBox 20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7" name="TextBox 20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8" name="TextBox 20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49" name="TextBox 20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0" name="TextBox 2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1" name="TextBox 2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2" name="TextBox 2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53" name="TextBox 21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4" name="TextBox 2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5" name="TextBox 2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6" name="TextBox 2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7" name="TextBox 21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8" name="TextBox 2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59" name="TextBox 2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0" name="TextBox 2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1" name="TextBox 22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2" name="TextBox 2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3" name="TextBox 2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4" name="TextBox 22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65" name="TextBox 22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6" name="TextBox 22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7" name="TextBox 22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8" name="TextBox 22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69" name="TextBox 22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0" name="TextBox 23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1" name="TextBox 23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2" name="TextBox 23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3" name="TextBox 23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4" name="TextBox 23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5" name="TextBox 23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6" name="TextBox 23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77" name="TextBox 23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8" name="TextBox 23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79" name="TextBox 23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0" name="TextBox 24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1" name="TextBox 24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2" name="TextBox 24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3" name="TextBox 24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4" name="TextBox 24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5" name="TextBox 24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6" name="TextBox 24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7" name="TextBox 24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88" name="TextBox 24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389" name="TextBox 24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0" name="TextBox 25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1" name="TextBox 25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2" name="TextBox 25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3" name="TextBox 25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4" name="TextBox 25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5" name="TextBox 25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6" name="TextBox 25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7" name="TextBox 25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8" name="TextBox 25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399" name="TextBox 25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0" name="TextBox 26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01" name="TextBox 26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2" name="TextBox 26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3" name="TextBox 26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4" name="TextBox 26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5" name="TextBox 26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6" name="TextBox 26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7" name="TextBox 26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8" name="TextBox 26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09" name="TextBox 26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0" name="TextBox 27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1" name="TextBox 27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2" name="TextBox 27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13" name="TextBox 27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4" name="TextBox 27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5" name="TextBox 27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6" name="TextBox 27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7" name="TextBox 27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8" name="TextBox 27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19" name="TextBox 27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0" name="TextBox 28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1" name="TextBox 28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2" name="TextBox 28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3" name="TextBox 28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4" name="TextBox 28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25" name="TextBox 28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6" name="TextBox 28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7" name="TextBox 28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8" name="TextBox 28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29" name="TextBox 28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0" name="TextBox 29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1" name="TextBox 29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2" name="TextBox 29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3" name="TextBox 29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4" name="TextBox 29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5" name="TextBox 29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6" name="TextBox 29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37" name="TextBox 29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8" name="TextBox 29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39" name="TextBox 29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0" name="TextBox 30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1" name="TextBox 30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2" name="TextBox 30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3" name="TextBox 30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4" name="TextBox 30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5" name="TextBox 30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6" name="TextBox 30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7" name="TextBox 30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48" name="TextBox 30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49" name="TextBox 30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0" name="TextBox 3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1" name="TextBox 3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2" name="TextBox 3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3" name="TextBox 31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4" name="TextBox 3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5" name="TextBox 3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6" name="TextBox 3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7" name="TextBox 31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8" name="TextBox 3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59" name="TextBox 3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0" name="TextBox 3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61" name="TextBox 32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2" name="TextBox 3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3" name="TextBox 3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4" name="TextBox 32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5" name="TextBox 32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6" name="TextBox 32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7" name="TextBox 32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8" name="TextBox 32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69" name="TextBox 32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0" name="TextBox 33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1" name="TextBox 33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2" name="TextBox 33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73" name="TextBox 33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4" name="TextBox 33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5" name="TextBox 33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6" name="TextBox 33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7" name="TextBox 33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8" name="TextBox 33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79" name="TextBox 33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0" name="TextBox 34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1" name="TextBox 34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2" name="TextBox 34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3" name="TextBox 34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4" name="TextBox 34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85" name="TextBox 34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6" name="TextBox 34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7" name="TextBox 34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8" name="TextBox 34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89" name="TextBox 34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0" name="TextBox 35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1" name="TextBox 35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2" name="TextBox 35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3" name="TextBox 35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4" name="TextBox 35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5" name="TextBox 35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6" name="TextBox 35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497" name="TextBox 35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8" name="TextBox 35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499" name="TextBox 35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0" name="TextBox 36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1" name="TextBox 36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2" name="TextBox 36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3" name="TextBox 36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4" name="TextBox 36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5" name="TextBox 36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6" name="TextBox 36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7" name="TextBox 36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08" name="TextBox 36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09" name="TextBox 36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0" name="TextBox 37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1" name="TextBox 37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2" name="TextBox 37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3" name="TextBox 37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4" name="TextBox 37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5" name="TextBox 37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6" name="TextBox 37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7" name="TextBox 37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8" name="TextBox 37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19" name="TextBox 37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0" name="TextBox 38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21" name="TextBox 381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2" name="TextBox 38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3" name="TextBox 38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4" name="TextBox 38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5" name="TextBox 38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6" name="TextBox 38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7" name="TextBox 38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8" name="TextBox 38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29" name="TextBox 38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0" name="TextBox 39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1" name="TextBox 39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2" name="TextBox 39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33" name="TextBox 393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4" name="TextBox 39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5" name="TextBox 39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6" name="TextBox 39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7" name="TextBox 39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8" name="TextBox 39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39" name="TextBox 39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0" name="TextBox 40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1" name="TextBox 40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2" name="TextBox 40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3" name="TextBox 40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4" name="TextBox 40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45" name="TextBox 405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6" name="TextBox 40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7" name="TextBox 40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8" name="TextBox 40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49" name="TextBox 40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0" name="TextBox 41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1" name="TextBox 41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2" name="TextBox 41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3" name="TextBox 41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4" name="TextBox 41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5" name="TextBox 41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6" name="TextBox 41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57" name="TextBox 417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8" name="TextBox 41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59" name="TextBox 419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0" name="TextBox 42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1" name="TextBox 42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2" name="TextBox 42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3" name="TextBox 42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4" name="TextBox 42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5" name="TextBox 42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6" name="TextBox 42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7" name="TextBox 427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68" name="TextBox 428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33</xdr:row>
      <xdr:rowOff>0</xdr:rowOff>
    </xdr:from>
    <xdr:ext cx="85725" cy="38100"/>
    <xdr:sp fLocksText="0">
      <xdr:nvSpPr>
        <xdr:cNvPr id="569" name="TextBox 429"/>
        <xdr:cNvSpPr txBox="1">
          <a:spLocks noChangeArrowheads="1"/>
        </xdr:cNvSpPr>
      </xdr:nvSpPr>
      <xdr:spPr>
        <a:xfrm>
          <a:off x="5010150" y="25936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0" name="TextBox 430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1" name="TextBox 431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2" name="TextBox 432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3" name="TextBox 433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4" name="TextBox 434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5" name="TextBox 435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8100"/>
    <xdr:sp fLocksText="0">
      <xdr:nvSpPr>
        <xdr:cNvPr id="576" name="TextBox 436"/>
        <xdr:cNvSpPr txBox="1">
          <a:spLocks noChangeArrowheads="1"/>
        </xdr:cNvSpPr>
      </xdr:nvSpPr>
      <xdr:spPr>
        <a:xfrm>
          <a:off x="4953000" y="2593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77" name="TextBox 43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78" name="TextBox 43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79" name="TextBox 43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0" name="TextBox 44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581" name="TextBox 441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2" name="TextBox 44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3" name="TextBox 44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4" name="TextBox 44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5" name="TextBox 44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6" name="TextBox 44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7" name="TextBox 44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8" name="TextBox 44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89" name="TextBox 44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0" name="TextBox 45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1" name="TextBox 45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2" name="TextBox 45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593" name="TextBox 453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4" name="TextBox 45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5" name="TextBox 45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6" name="TextBox 45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7" name="TextBox 45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8" name="TextBox 45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599" name="TextBox 45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0" name="TextBox 46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1" name="TextBox 46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2" name="TextBox 46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3" name="TextBox 46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4" name="TextBox 46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05" name="TextBox 465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6" name="TextBox 46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7" name="TextBox 46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8" name="TextBox 46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09" name="TextBox 46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0" name="TextBox 47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1" name="TextBox 47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2" name="TextBox 47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3" name="TextBox 47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4" name="TextBox 47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5" name="TextBox 47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6" name="TextBox 47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17" name="TextBox 477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8" name="TextBox 47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19" name="TextBox 47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0" name="TextBox 48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1" name="TextBox 48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2" name="TextBox 48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3" name="TextBox 48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4" name="TextBox 48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5" name="TextBox 48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6" name="TextBox 48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7" name="TextBox 48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28" name="TextBox 48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29" name="TextBox 489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0" name="TextBox 49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1" name="TextBox 49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2" name="TextBox 49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3" name="TextBox 49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4" name="TextBox 49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5" name="TextBox 49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6" name="TextBox 49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7" name="TextBox 49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8" name="TextBox 49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39" name="TextBox 49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0" name="TextBox 50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41" name="TextBox 501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2" name="TextBox 50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3" name="TextBox 50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4" name="TextBox 50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5" name="TextBox 50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6" name="TextBox 50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7" name="TextBox 50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8" name="TextBox 50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49" name="TextBox 50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0" name="TextBox 51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1" name="TextBox 51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2" name="TextBox 51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53" name="TextBox 513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4" name="TextBox 51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5" name="TextBox 51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6" name="TextBox 51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7" name="TextBox 51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8" name="TextBox 51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59" name="TextBox 51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0" name="TextBox 52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1" name="TextBox 52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2" name="TextBox 52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3" name="TextBox 52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4" name="TextBox 52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65" name="TextBox 525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6" name="TextBox 52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7" name="TextBox 52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8" name="TextBox 52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69" name="TextBox 52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0" name="TextBox 53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1" name="TextBox 53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2" name="TextBox 53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3" name="TextBox 53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4" name="TextBox 53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5" name="TextBox 53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6" name="TextBox 53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77" name="TextBox 537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8" name="TextBox 53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79" name="TextBox 53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0" name="TextBox 54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1" name="TextBox 54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2" name="TextBox 54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3" name="TextBox 54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4" name="TextBox 54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5" name="TextBox 54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6" name="TextBox 54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7" name="TextBox 54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88" name="TextBox 54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689" name="TextBox 549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0" name="TextBox 55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1" name="TextBox 55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2" name="TextBox 55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3" name="TextBox 55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4" name="TextBox 55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5" name="TextBox 55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6" name="TextBox 55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7" name="TextBox 55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8" name="TextBox 55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699" name="TextBox 55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0" name="TextBox 56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01" name="TextBox 561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2" name="TextBox 56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3" name="TextBox 56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4" name="TextBox 56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5" name="TextBox 56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6" name="TextBox 56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7" name="TextBox 56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8" name="TextBox 56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09" name="TextBox 56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0" name="TextBox 57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1" name="TextBox 57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2" name="TextBox 57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13" name="TextBox 573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4" name="TextBox 57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5" name="TextBox 57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6" name="TextBox 57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7" name="TextBox 57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8" name="TextBox 57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19" name="TextBox 57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0" name="TextBox 58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1" name="TextBox 58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2" name="TextBox 58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3" name="TextBox 58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4" name="TextBox 58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25" name="TextBox 585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6" name="TextBox 58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7" name="TextBox 58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8" name="TextBox 58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29" name="TextBox 58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0" name="TextBox 59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1" name="TextBox 59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2" name="TextBox 59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3" name="TextBox 59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4" name="TextBox 59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5" name="TextBox 59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6" name="TextBox 59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37" name="TextBox 597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8" name="TextBox 59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39" name="TextBox 59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0" name="TextBox 60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1" name="TextBox 60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2" name="TextBox 60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3" name="TextBox 60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4" name="TextBox 60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5" name="TextBox 60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6" name="TextBox 60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7" name="TextBox 60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48" name="TextBox 60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49" name="TextBox 609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0" name="TextBox 61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1" name="TextBox 61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2" name="TextBox 61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3" name="TextBox 61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4" name="TextBox 61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5" name="TextBox 61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6" name="TextBox 61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7" name="TextBox 61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8" name="TextBox 61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59" name="TextBox 61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0" name="TextBox 62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61" name="TextBox 621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2" name="TextBox 62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3" name="TextBox 62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4" name="TextBox 62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5" name="TextBox 62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6" name="TextBox 62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7" name="TextBox 62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8" name="TextBox 62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69" name="TextBox 62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0" name="TextBox 63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1" name="TextBox 63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2" name="TextBox 63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73" name="TextBox 633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4" name="TextBox 63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5" name="TextBox 63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6" name="TextBox 63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7" name="TextBox 63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8" name="TextBox 63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79" name="TextBox 63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0" name="TextBox 64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1" name="TextBox 64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2" name="TextBox 64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3" name="TextBox 64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4" name="TextBox 64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85" name="TextBox 645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6" name="TextBox 64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7" name="TextBox 64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8" name="TextBox 64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89" name="TextBox 64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0" name="TextBox 65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1" name="TextBox 65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2" name="TextBox 65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3" name="TextBox 65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4" name="TextBox 65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5" name="TextBox 65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6" name="TextBox 65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797" name="TextBox 657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8" name="TextBox 65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799" name="TextBox 65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0" name="TextBox 66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1" name="TextBox 66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2" name="TextBox 66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3" name="TextBox 66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4" name="TextBox 66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5" name="TextBox 66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6" name="TextBox 66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7" name="TextBox 66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08" name="TextBox 66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809" name="TextBox 669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0" name="TextBox 67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1" name="TextBox 67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2" name="TextBox 67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3" name="TextBox 67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4" name="TextBox 67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5" name="TextBox 67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6" name="TextBox 67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7" name="TextBox 67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8" name="TextBox 67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19" name="TextBox 67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0" name="TextBox 68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821" name="TextBox 681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2" name="TextBox 68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3" name="TextBox 68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4" name="TextBox 68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5" name="TextBox 68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6" name="TextBox 68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7" name="TextBox 68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8" name="TextBox 68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29" name="TextBox 68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0" name="TextBox 69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1" name="TextBox 69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2" name="TextBox 69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833" name="TextBox 693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4" name="TextBox 69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5" name="TextBox 69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6" name="TextBox 69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7" name="TextBox 69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8" name="TextBox 69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39" name="TextBox 69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0" name="TextBox 70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1" name="TextBox 70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2" name="TextBox 70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3" name="TextBox 70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4" name="TextBox 70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845" name="TextBox 705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6" name="TextBox 70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7" name="TextBox 707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8" name="TextBox 70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49" name="TextBox 70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0" name="TextBox 71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1" name="TextBox 71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2" name="TextBox 71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3" name="TextBox 71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4" name="TextBox 71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5" name="TextBox 715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6" name="TextBox 716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69</xdr:row>
      <xdr:rowOff>0</xdr:rowOff>
    </xdr:from>
    <xdr:ext cx="85725" cy="38100"/>
    <xdr:sp fLocksText="0">
      <xdr:nvSpPr>
        <xdr:cNvPr id="857" name="TextBox 717"/>
        <xdr:cNvSpPr txBox="1">
          <a:spLocks noChangeArrowheads="1"/>
        </xdr:cNvSpPr>
      </xdr:nvSpPr>
      <xdr:spPr>
        <a:xfrm>
          <a:off x="5010150" y="62322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8" name="TextBox 718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59" name="TextBox 719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60" name="TextBox 720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61" name="TextBox 721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62" name="TextBox 722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63" name="TextBox 723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76200" cy="38100"/>
    <xdr:sp fLocksText="0">
      <xdr:nvSpPr>
        <xdr:cNvPr id="864" name="TextBox 724"/>
        <xdr:cNvSpPr txBox="1">
          <a:spLocks noChangeArrowheads="1"/>
        </xdr:cNvSpPr>
      </xdr:nvSpPr>
      <xdr:spPr>
        <a:xfrm>
          <a:off x="4953000" y="6232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65" name="TextBox 72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66" name="TextBox 72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67" name="TextBox 72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68" name="TextBox 72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869" name="TextBox 729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0" name="TextBox 73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1" name="TextBox 73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2" name="TextBox 73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3" name="TextBox 73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4" name="TextBox 73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5" name="TextBox 73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6" name="TextBox 73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7" name="TextBox 73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8" name="TextBox 73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79" name="TextBox 73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0" name="TextBox 74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881" name="TextBox 741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2" name="TextBox 74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3" name="TextBox 74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4" name="TextBox 74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5" name="TextBox 74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6" name="TextBox 74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7" name="TextBox 74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8" name="TextBox 74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89" name="TextBox 74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0" name="TextBox 75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1" name="TextBox 75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2" name="TextBox 75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893" name="TextBox 753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4" name="TextBox 75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5" name="TextBox 75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6" name="TextBox 75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7" name="TextBox 75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8" name="TextBox 75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899" name="TextBox 75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0" name="TextBox 76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1" name="TextBox 76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2" name="TextBox 76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3" name="TextBox 76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4" name="TextBox 76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05" name="TextBox 765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6" name="TextBox 76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7" name="TextBox 76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8" name="TextBox 76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09" name="TextBox 76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0" name="TextBox 77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1" name="TextBox 77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2" name="TextBox 77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3" name="TextBox 77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4" name="TextBox 77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5" name="TextBox 77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6" name="TextBox 77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17" name="TextBox 777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8" name="TextBox 77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19" name="TextBox 77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0" name="TextBox 78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1" name="TextBox 78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2" name="TextBox 78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3" name="TextBox 78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4" name="TextBox 78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5" name="TextBox 78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6" name="TextBox 78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7" name="TextBox 78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28" name="TextBox 78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29" name="TextBox 789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0" name="TextBox 79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1" name="TextBox 79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2" name="TextBox 79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3" name="TextBox 79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4" name="TextBox 79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5" name="TextBox 79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6" name="TextBox 79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7" name="TextBox 79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8" name="TextBox 79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39" name="TextBox 79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0" name="TextBox 80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41" name="TextBox 801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2" name="TextBox 80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3" name="TextBox 80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4" name="TextBox 80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5" name="TextBox 80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6" name="TextBox 80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7" name="TextBox 80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8" name="TextBox 80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49" name="TextBox 80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0" name="TextBox 81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1" name="TextBox 81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2" name="TextBox 81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53" name="TextBox 813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4" name="TextBox 81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5" name="TextBox 81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6" name="TextBox 81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7" name="TextBox 81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8" name="TextBox 81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59" name="TextBox 81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0" name="TextBox 82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1" name="TextBox 82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2" name="TextBox 82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3" name="TextBox 82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4" name="TextBox 82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65" name="TextBox 825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6" name="TextBox 82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7" name="TextBox 82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8" name="TextBox 82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69" name="TextBox 82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0" name="TextBox 83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1" name="TextBox 83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2" name="TextBox 83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3" name="TextBox 83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4" name="TextBox 83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5" name="TextBox 83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6" name="TextBox 83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77" name="TextBox 837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8" name="TextBox 83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79" name="TextBox 83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0" name="TextBox 84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1" name="TextBox 84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2" name="TextBox 84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3" name="TextBox 84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4" name="TextBox 84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5" name="TextBox 84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6" name="TextBox 84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7" name="TextBox 84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88" name="TextBox 84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989" name="TextBox 849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0" name="TextBox 85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1" name="TextBox 85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2" name="TextBox 85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3" name="TextBox 85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4" name="TextBox 85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5" name="TextBox 85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6" name="TextBox 85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7" name="TextBox 85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8" name="TextBox 85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999" name="TextBox 85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0" name="TextBox 86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01" name="TextBox 861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2" name="TextBox 86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3" name="TextBox 86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4" name="TextBox 86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5" name="TextBox 86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6" name="TextBox 86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7" name="TextBox 86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8" name="TextBox 86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09" name="TextBox 86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0" name="TextBox 87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1" name="TextBox 87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2" name="TextBox 87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13" name="TextBox 873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4" name="TextBox 87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5" name="TextBox 87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6" name="TextBox 87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7" name="TextBox 87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8" name="TextBox 87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19" name="TextBox 87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0" name="TextBox 88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1" name="TextBox 88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2" name="TextBox 88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3" name="TextBox 88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4" name="TextBox 88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25" name="TextBox 885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6" name="TextBox 88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7" name="TextBox 88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8" name="TextBox 88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29" name="TextBox 88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0" name="TextBox 89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1" name="TextBox 89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2" name="TextBox 89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3" name="TextBox 89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4" name="TextBox 89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5" name="TextBox 89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6" name="TextBox 89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37" name="TextBox 897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8" name="TextBox 89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39" name="TextBox 89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0" name="TextBox 90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1" name="TextBox 90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2" name="TextBox 90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3" name="TextBox 90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4" name="TextBox 90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5" name="TextBox 90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6" name="TextBox 90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7" name="TextBox 90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48" name="TextBox 90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49" name="TextBox 909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0" name="TextBox 91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1" name="TextBox 91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2" name="TextBox 91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3" name="TextBox 91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4" name="TextBox 91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5" name="TextBox 91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6" name="TextBox 91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7" name="TextBox 91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8" name="TextBox 91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59" name="TextBox 91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0" name="TextBox 92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61" name="TextBox 921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2" name="TextBox 92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3" name="TextBox 92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4" name="TextBox 92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5" name="TextBox 92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6" name="TextBox 92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7" name="TextBox 92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8" name="TextBox 92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69" name="TextBox 92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0" name="TextBox 93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1" name="TextBox 93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2" name="TextBox 93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73" name="TextBox 933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4" name="TextBox 93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5" name="TextBox 93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6" name="TextBox 93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7" name="TextBox 93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8" name="TextBox 93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79" name="TextBox 93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0" name="TextBox 94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1" name="TextBox 94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2" name="TextBox 94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3" name="TextBox 94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4" name="TextBox 94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85" name="TextBox 945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6" name="TextBox 94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7" name="TextBox 94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8" name="TextBox 94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89" name="TextBox 94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0" name="TextBox 95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1" name="TextBox 95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2" name="TextBox 95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3" name="TextBox 95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4" name="TextBox 95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5" name="TextBox 95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6" name="TextBox 95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097" name="TextBox 957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8" name="TextBox 95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099" name="TextBox 95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0" name="TextBox 96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1" name="TextBox 96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2" name="TextBox 96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3" name="TextBox 96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4" name="TextBox 96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5" name="TextBox 96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6" name="TextBox 96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7" name="TextBox 96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08" name="TextBox 96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109" name="TextBox 969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0" name="TextBox 97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1" name="TextBox 97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2" name="TextBox 97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3" name="TextBox 97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4" name="TextBox 97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5" name="TextBox 97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6" name="TextBox 97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7" name="TextBox 97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8" name="TextBox 97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19" name="TextBox 97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0" name="TextBox 98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121" name="TextBox 981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2" name="TextBox 98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3" name="TextBox 98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4" name="TextBox 98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5" name="TextBox 98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6" name="TextBox 98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7" name="TextBox 98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8" name="TextBox 98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29" name="TextBox 98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0" name="TextBox 99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1" name="TextBox 99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2" name="TextBox 99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133" name="TextBox 993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4" name="TextBox 99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5" name="TextBox 995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6" name="TextBox 99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7" name="TextBox 99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8" name="TextBox 99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39" name="TextBox 99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0" name="TextBox 100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1" name="TextBox 100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2" name="TextBox 100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3" name="TextBox 1003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4" name="TextBox 1004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85725" cy="38100"/>
    <xdr:sp fLocksText="0">
      <xdr:nvSpPr>
        <xdr:cNvPr id="1145" name="TextBox 1005"/>
        <xdr:cNvSpPr txBox="1">
          <a:spLocks noChangeArrowheads="1"/>
        </xdr:cNvSpPr>
      </xdr:nvSpPr>
      <xdr:spPr>
        <a:xfrm>
          <a:off x="5010150" y="10334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6" name="TextBox 1006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7" name="TextBox 1007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8" name="TextBox 1008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49" name="TextBox 1009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50" name="TextBox 1010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51" name="TextBox 1011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"/>
    <xdr:sp fLocksText="0">
      <xdr:nvSpPr>
        <xdr:cNvPr id="1152" name="TextBox 1012"/>
        <xdr:cNvSpPr txBox="1">
          <a:spLocks noChangeArrowheads="1"/>
        </xdr:cNvSpPr>
      </xdr:nvSpPr>
      <xdr:spPr>
        <a:xfrm>
          <a:off x="4953000" y="10334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53" name="TextBox 10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54" name="TextBox 10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55" name="TextBox 10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56" name="TextBox 10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157" name="TextBox 101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58" name="TextBox 10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59" name="TextBox 10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0" name="TextBox 10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1" name="TextBox 10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2" name="TextBox 10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3" name="TextBox 10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4" name="TextBox 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5" name="TextBox 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6" name="TextBox 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7" name="TextBox 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68" name="TextBox 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169" name="TextBox 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0" name="TextBox 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1" name="TextBox 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2" name="TextBox 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3" name="TextBox 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4" name="TextBox 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5" name="TextBox 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6" name="TextBox 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7" name="TextBox 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8" name="TextBox 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79" name="TextBox 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0" name="TextBox 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181" name="TextBox 1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2" name="TextBox 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3" name="TextBox 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4" name="TextBox 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5" name="TextBox 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6" name="TextBox 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7" name="TextBox 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8" name="TextBox 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89" name="TextBox 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0" name="TextBox 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1" name="TextBox 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2" name="TextBox 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193" name="TextBox 2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4" name="TextBox 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5" name="TextBox 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6" name="TextBox 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7" name="TextBox 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8" name="TextBox 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199" name="TextBox 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0" name="TextBox 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1" name="TextBox 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2" name="TextBox 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3" name="TextBox 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4" name="TextBox 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05" name="TextBox 4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6" name="TextBox 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7" name="TextBox 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8" name="TextBox 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09" name="TextBox 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0" name="TextBox 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1" name="TextBox 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2" name="TextBox 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3" name="TextBox 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4" name="TextBox 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5" name="TextBox 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6" name="TextBox 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17" name="TextBox 5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8" name="TextBox 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19" name="TextBox 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0" name="TextBox 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1" name="TextBox 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2" name="TextBox 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3" name="TextBox 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4" name="TextBox 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5" name="TextBox 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6" name="TextBox 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7" name="TextBox 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28" name="TextBox 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29" name="TextBox 6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0" name="TextBox 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1" name="TextBox 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2" name="TextBox 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3" name="TextBox 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4" name="TextBox 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5" name="TextBox 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6" name="TextBox 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7" name="TextBox 7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8" name="TextBox 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39" name="TextBox 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0" name="TextBox 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41" name="TextBox 7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2" name="TextBox 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3" name="TextBox 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4" name="TextBox 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5" name="TextBox 8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6" name="TextBox 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7" name="TextBox 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8" name="TextBox 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49" name="TextBox 8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0" name="TextBox 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1" name="TextBox 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2" name="TextBox 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53" name="TextBox 8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4" name="TextBox 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5" name="TextBox 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6" name="TextBox 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7" name="TextBox 9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8" name="TextBox 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59" name="TextBox 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0" name="TextBox 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1" name="TextBox 9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2" name="TextBox 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3" name="TextBox 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4" name="TextBox 1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65" name="TextBox 10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6" name="TextBox 1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7" name="TextBox 1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8" name="TextBox 1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69" name="TextBox 10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0" name="TextBox 1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1" name="TextBox 1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2" name="TextBox 1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3" name="TextBox 10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4" name="TextBox 1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5" name="TextBox 1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6" name="TextBox 1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77" name="TextBox 11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8" name="TextBox 1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79" name="TextBox 1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0" name="TextBox 1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1" name="TextBox 11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2" name="TextBox 1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3" name="TextBox 1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4" name="TextBox 1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5" name="TextBox 1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6" name="TextBox 1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7" name="TextBox 1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88" name="TextBox 1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289" name="TextBox 12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0" name="TextBox 1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1" name="TextBox 1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2" name="TextBox 1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3" name="TextBox 12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4" name="TextBox 1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5" name="TextBox 1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6" name="TextBox 1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7" name="TextBox 1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8" name="TextBox 1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299" name="TextBox 1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0" name="TextBox 1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01" name="TextBox 13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2" name="TextBox 1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3" name="TextBox 1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4" name="TextBox 1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5" name="TextBox 14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6" name="TextBox 1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7" name="TextBox 1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8" name="TextBox 1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09" name="TextBox 1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0" name="TextBox 1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1" name="TextBox 1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2" name="TextBox 1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13" name="TextBox 14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4" name="TextBox 1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5" name="TextBox 1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6" name="TextBox 1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7" name="TextBox 15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8" name="TextBox 1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19" name="TextBox 1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0" name="TextBox 1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1" name="TextBox 1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2" name="TextBox 1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3" name="TextBox 1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4" name="TextBox 1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25" name="TextBox 16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6" name="TextBox 1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7" name="TextBox 1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8" name="TextBox 1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29" name="TextBox 16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0" name="TextBox 1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1" name="TextBox 1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2" name="TextBox 1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3" name="TextBox 1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4" name="TextBox 1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5" name="TextBox 1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6" name="TextBox 1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37" name="TextBox 17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8" name="TextBox 1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39" name="TextBox 1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0" name="TextBox 1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1" name="TextBox 17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2" name="TextBox 1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3" name="TextBox 1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4" name="TextBox 1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5" name="TextBox 18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6" name="TextBox 1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7" name="TextBox 1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48" name="TextBox 1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49" name="TextBox 18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0" name="TextBox 1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1" name="TextBox 1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2" name="TextBox 1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3" name="TextBox 18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4" name="TextBox 1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5" name="TextBox 1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6" name="TextBox 1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7" name="TextBox 19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8" name="TextBox 1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59" name="TextBox 1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0" name="TextBox 1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61" name="TextBox 19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2" name="TextBox 1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3" name="TextBox 1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4" name="TextBox 2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5" name="TextBox 20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6" name="TextBox 2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7" name="TextBox 2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8" name="TextBox 2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69" name="TextBox 20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0" name="TextBox 2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1" name="TextBox 2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2" name="TextBox 2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73" name="TextBox 20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4" name="TextBox 2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5" name="TextBox 2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6" name="TextBox 2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7" name="TextBox 2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8" name="TextBox 2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79" name="TextBox 2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0" name="TextBox 2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1" name="TextBox 21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2" name="TextBox 2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3" name="TextBox 2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4" name="TextBox 2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85" name="TextBox 22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6" name="TextBox 2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7" name="TextBox 2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8" name="TextBox 2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89" name="TextBox 2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0" name="TextBox 2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1" name="TextBox 2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2" name="TextBox 2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3" name="TextBox 22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4" name="TextBox 2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5" name="TextBox 2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6" name="TextBox 2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397" name="TextBox 23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8" name="TextBox 2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399" name="TextBox 2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0" name="TextBox 2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1" name="TextBox 2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2" name="TextBox 2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3" name="TextBox 2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4" name="TextBox 2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5" name="TextBox 24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6" name="TextBox 2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7" name="TextBox 2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08" name="TextBox 2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09" name="TextBox 24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0" name="TextBox 2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1" name="TextBox 2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2" name="TextBox 2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3" name="TextBox 2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4" name="TextBox 2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5" name="TextBox 2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6" name="TextBox 2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7" name="TextBox 25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8" name="TextBox 2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19" name="TextBox 2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0" name="TextBox 2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21" name="TextBox 25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2" name="TextBox 2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3" name="TextBox 2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4" name="TextBox 2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5" name="TextBox 2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6" name="TextBox 2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7" name="TextBox 2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8" name="TextBox 2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29" name="TextBox 26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0" name="TextBox 2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1" name="TextBox 2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2" name="TextBox 2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33" name="TextBox 26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4" name="TextBox 2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5" name="TextBox 2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6" name="TextBox 2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7" name="TextBox 27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8" name="TextBox 2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39" name="TextBox 2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0" name="TextBox 2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1" name="TextBox 27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2" name="TextBox 2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3" name="TextBox 2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4" name="TextBox 2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45" name="TextBox 28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6" name="TextBox 2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7" name="TextBox 2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8" name="TextBox 2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49" name="TextBox 28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0" name="TextBox 2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1" name="TextBox 2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2" name="TextBox 2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3" name="TextBox 28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4" name="TextBox 2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5" name="TextBox 2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6" name="TextBox 2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57" name="TextBox 29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8" name="TextBox 2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59" name="TextBox 2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0" name="TextBox 2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1" name="TextBox 29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2" name="TextBox 2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3" name="TextBox 2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4" name="TextBox 3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5" name="TextBox 30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6" name="TextBox 3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7" name="TextBox 3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68" name="TextBox 3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69" name="TextBox 30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0" name="TextBox 3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1" name="TextBox 3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2" name="TextBox 3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3" name="TextBox 30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4" name="TextBox 3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5" name="TextBox 3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6" name="TextBox 3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7" name="TextBox 3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8" name="TextBox 3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79" name="TextBox 3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0" name="TextBox 3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81" name="TextBox 31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2" name="TextBox 3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3" name="TextBox 3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4" name="TextBox 3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5" name="TextBox 3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6" name="TextBox 3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7" name="TextBox 3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8" name="TextBox 3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89" name="TextBox 3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0" name="TextBox 3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1" name="TextBox 3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2" name="TextBox 3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493" name="TextBox 32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4" name="TextBox 3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5" name="TextBox 3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6" name="TextBox 3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7" name="TextBox 3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8" name="TextBox 3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499" name="TextBox 3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0" name="TextBox 3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1" name="TextBox 3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2" name="TextBox 3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3" name="TextBox 3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4" name="TextBox 3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05" name="TextBox 34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6" name="TextBox 3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7" name="TextBox 3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8" name="TextBox 3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09" name="TextBox 3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0" name="TextBox 3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1" name="TextBox 3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2" name="TextBox 3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3" name="TextBox 3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4" name="TextBox 3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5" name="TextBox 3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6" name="TextBox 3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17" name="TextBox 35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8" name="TextBox 3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19" name="TextBox 3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0" name="TextBox 3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1" name="TextBox 3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2" name="TextBox 3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3" name="TextBox 3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4" name="TextBox 3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5" name="TextBox 3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6" name="TextBox 3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7" name="TextBox 3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28" name="TextBox 3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29" name="TextBox 36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0" name="TextBox 3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1" name="TextBox 3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2" name="TextBox 3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3" name="TextBox 3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4" name="TextBox 3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5" name="TextBox 3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6" name="TextBox 3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7" name="TextBox 37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8" name="TextBox 3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39" name="TextBox 3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0" name="TextBox 3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41" name="TextBox 37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2" name="TextBox 3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3" name="TextBox 3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4" name="TextBox 3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5" name="TextBox 38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6" name="TextBox 3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7" name="TextBox 3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8" name="TextBox 3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49" name="TextBox 38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0" name="TextBox 3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1" name="TextBox 3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2" name="TextBox 3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53" name="TextBox 38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4" name="TextBox 3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5" name="TextBox 3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6" name="TextBox 3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7" name="TextBox 39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8" name="TextBox 3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59" name="TextBox 3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0" name="TextBox 3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1" name="TextBox 39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2" name="TextBox 3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3" name="TextBox 3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4" name="TextBox 4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65" name="TextBox 40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6" name="TextBox 4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7" name="TextBox 4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8" name="TextBox 4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69" name="TextBox 40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0" name="TextBox 4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1" name="TextBox 4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2" name="TextBox 4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3" name="TextBox 40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4" name="TextBox 4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5" name="TextBox 4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6" name="TextBox 4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77" name="TextBox 41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8" name="TextBox 4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79" name="TextBox 4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0" name="TextBox 4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1" name="TextBox 41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2" name="TextBox 4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3" name="TextBox 4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4" name="TextBox 4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5" name="TextBox 4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6" name="TextBox 4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7" name="TextBox 4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88" name="TextBox 4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589" name="TextBox 42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0" name="TextBox 4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1" name="TextBox 4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2" name="TextBox 4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3" name="TextBox 42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4" name="TextBox 4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5" name="TextBox 4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6" name="TextBox 4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7" name="TextBox 4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8" name="TextBox 4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599" name="TextBox 4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0" name="TextBox 4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01" name="TextBox 43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2" name="TextBox 4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3" name="TextBox 4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4" name="TextBox 4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5" name="TextBox 44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6" name="TextBox 4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7" name="TextBox 4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8" name="TextBox 4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09" name="TextBox 4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0" name="TextBox 4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1" name="TextBox 4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2" name="TextBox 4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13" name="TextBox 44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4" name="TextBox 4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5" name="TextBox 4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6" name="TextBox 4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7" name="TextBox 45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8" name="TextBox 4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19" name="TextBox 4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0" name="TextBox 4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1" name="TextBox 4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2" name="TextBox 4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3" name="TextBox 4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4" name="TextBox 4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25" name="TextBox 46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6" name="TextBox 4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7" name="TextBox 4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8" name="TextBox 4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29" name="TextBox 46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0" name="TextBox 4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1" name="TextBox 4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2" name="TextBox 4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3" name="TextBox 4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4" name="TextBox 4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5" name="TextBox 4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6" name="TextBox 4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37" name="TextBox 47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8" name="TextBox 4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39" name="TextBox 4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0" name="TextBox 4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1" name="TextBox 47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2" name="TextBox 4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3" name="TextBox 4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4" name="TextBox 4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5" name="TextBox 48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6" name="TextBox 4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7" name="TextBox 4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48" name="TextBox 4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49" name="TextBox 48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0" name="TextBox 4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1" name="TextBox 4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2" name="TextBox 4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3" name="TextBox 48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4" name="TextBox 4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5" name="TextBox 4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6" name="TextBox 4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7" name="TextBox 49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8" name="TextBox 4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59" name="TextBox 4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0" name="TextBox 4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61" name="TextBox 49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2" name="TextBox 4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3" name="TextBox 4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4" name="TextBox 5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5" name="TextBox 50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6" name="TextBox 5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7" name="TextBox 5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8" name="TextBox 5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69" name="TextBox 50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0" name="TextBox 5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1" name="TextBox 5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2" name="TextBox 5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73" name="TextBox 50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4" name="TextBox 5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5" name="TextBox 5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6" name="TextBox 5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7" name="TextBox 5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8" name="TextBox 5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79" name="TextBox 5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0" name="TextBox 5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1" name="TextBox 51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2" name="TextBox 5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3" name="TextBox 5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4" name="TextBox 5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85" name="TextBox 52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6" name="TextBox 5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7" name="TextBox 5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8" name="TextBox 5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89" name="TextBox 5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0" name="TextBox 5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1" name="TextBox 5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2" name="TextBox 5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3" name="TextBox 52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4" name="TextBox 5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5" name="TextBox 5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6" name="TextBox 5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697" name="TextBox 53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8" name="TextBox 5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699" name="TextBox 5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0" name="TextBox 5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1" name="TextBox 5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2" name="TextBox 5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3" name="TextBox 5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4" name="TextBox 5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5" name="TextBox 54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6" name="TextBox 5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7" name="TextBox 5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08" name="TextBox 5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709" name="TextBox 54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0" name="TextBox 5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1" name="TextBox 5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2" name="TextBox 5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3" name="TextBox 5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4" name="TextBox 5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5" name="TextBox 5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6" name="TextBox 5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7" name="TextBox 55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8" name="TextBox 5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19" name="TextBox 5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0" name="TextBox 5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1721" name="TextBox 55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2" name="TextBox 5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3" name="TextBox 5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4" name="TextBox 5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5" name="TextBox 5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6" name="TextBox 5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7" name="TextBox 5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1728" name="TextBox 5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29" name="TextBox 56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0" name="TextBox 56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1" name="TextBox 56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2" name="TextBox 56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733" name="TextBox 56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4" name="TextBox 57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5" name="TextBox 57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6" name="TextBox 57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7" name="TextBox 57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8" name="TextBox 57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39" name="TextBox 57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0" name="TextBox 57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1" name="TextBox 57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2" name="TextBox 57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3" name="TextBox 57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4" name="TextBox 58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745" name="TextBox 58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6" name="TextBox 58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7" name="TextBox 58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8" name="TextBox 58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49" name="TextBox 58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0" name="TextBox 58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1" name="TextBox 58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2" name="TextBox 58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3" name="TextBox 58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4" name="TextBox 59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5" name="TextBox 59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6" name="TextBox 59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757" name="TextBox 59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8" name="TextBox 59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59" name="TextBox 59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0" name="TextBox 59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1" name="TextBox 59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2" name="TextBox 59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3" name="TextBox 59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4" name="TextBox 60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5" name="TextBox 60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6" name="TextBox 60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7" name="TextBox 60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68" name="TextBox 60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769" name="TextBox 60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0" name="TextBox 60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1" name="TextBox 60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2" name="TextBox 60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3" name="TextBox 60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4" name="TextBox 6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5" name="TextBox 6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6" name="TextBox 6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7" name="TextBox 61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8" name="TextBox 6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79" name="TextBox 6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0" name="TextBox 6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781" name="TextBox 61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2" name="TextBox 61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3" name="TextBox 61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4" name="TextBox 62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5" name="TextBox 62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6" name="TextBox 62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7" name="TextBox 62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8" name="TextBox 62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89" name="TextBox 62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0" name="TextBox 62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1" name="TextBox 62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2" name="TextBox 62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793" name="TextBox 62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4" name="TextBox 63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5" name="TextBox 63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6" name="TextBox 63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7" name="TextBox 63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8" name="TextBox 63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799" name="TextBox 63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0" name="TextBox 63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1" name="TextBox 63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2" name="TextBox 63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3" name="TextBox 63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4" name="TextBox 64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05" name="TextBox 64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6" name="TextBox 64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7" name="TextBox 64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8" name="TextBox 64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09" name="TextBox 64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0" name="TextBox 64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1" name="TextBox 64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2" name="TextBox 64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3" name="TextBox 64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4" name="TextBox 65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5" name="TextBox 65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6" name="TextBox 65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17" name="TextBox 65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8" name="TextBox 65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19" name="TextBox 65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0" name="TextBox 65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1" name="TextBox 65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2" name="TextBox 65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3" name="TextBox 65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4" name="TextBox 66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5" name="TextBox 66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6" name="TextBox 66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7" name="TextBox 66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28" name="TextBox 66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29" name="TextBox 66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0" name="TextBox 66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1" name="TextBox 66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2" name="TextBox 66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3" name="TextBox 66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4" name="TextBox 67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5" name="TextBox 67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6" name="TextBox 67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7" name="TextBox 67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8" name="TextBox 67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39" name="TextBox 67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0" name="TextBox 67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41" name="TextBox 67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2" name="TextBox 67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3" name="TextBox 67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4" name="TextBox 68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5" name="TextBox 68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6" name="TextBox 68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7" name="TextBox 68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8" name="TextBox 68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49" name="TextBox 68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0" name="TextBox 68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1" name="TextBox 68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2" name="TextBox 68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53" name="TextBox 68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4" name="TextBox 69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5" name="TextBox 69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6" name="TextBox 69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7" name="TextBox 69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8" name="TextBox 69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59" name="TextBox 69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0" name="TextBox 69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1" name="TextBox 69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2" name="TextBox 69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3" name="TextBox 69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4" name="TextBox 70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65" name="TextBox 70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6" name="TextBox 70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7" name="TextBox 70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8" name="TextBox 70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69" name="TextBox 70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0" name="TextBox 70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1" name="TextBox 70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2" name="TextBox 70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3" name="TextBox 70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4" name="TextBox 7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5" name="TextBox 7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6" name="TextBox 7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77" name="TextBox 71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8" name="TextBox 7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79" name="TextBox 7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0" name="TextBox 7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1" name="TextBox 71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2" name="TextBox 71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3" name="TextBox 71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4" name="TextBox 72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5" name="TextBox 72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6" name="TextBox 72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7" name="TextBox 72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88" name="TextBox 72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889" name="TextBox 72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0" name="TextBox 72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1" name="TextBox 72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2" name="TextBox 72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3" name="TextBox 72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4" name="TextBox 73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5" name="TextBox 73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6" name="TextBox 73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7" name="TextBox 73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8" name="TextBox 73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899" name="TextBox 73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0" name="TextBox 73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01" name="TextBox 73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2" name="TextBox 73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3" name="TextBox 73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4" name="TextBox 74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5" name="TextBox 74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6" name="TextBox 74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7" name="TextBox 74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8" name="TextBox 74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09" name="TextBox 74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0" name="TextBox 74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1" name="TextBox 74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2" name="TextBox 74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13" name="TextBox 74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4" name="TextBox 75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5" name="TextBox 75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6" name="TextBox 75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7" name="TextBox 75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8" name="TextBox 75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19" name="TextBox 75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0" name="TextBox 75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1" name="TextBox 75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2" name="TextBox 75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3" name="TextBox 75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4" name="TextBox 76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25" name="TextBox 76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6" name="TextBox 76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7" name="TextBox 76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8" name="TextBox 76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29" name="TextBox 76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0" name="TextBox 76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1" name="TextBox 76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2" name="TextBox 76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3" name="TextBox 76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4" name="TextBox 77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5" name="TextBox 77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6" name="TextBox 77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37" name="TextBox 77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8" name="TextBox 77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39" name="TextBox 77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0" name="TextBox 77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1" name="TextBox 77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2" name="TextBox 77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3" name="TextBox 77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4" name="TextBox 78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5" name="TextBox 78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6" name="TextBox 78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7" name="TextBox 78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48" name="TextBox 78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49" name="TextBox 78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0" name="TextBox 78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1" name="TextBox 78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2" name="TextBox 78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3" name="TextBox 78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4" name="TextBox 79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5" name="TextBox 79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6" name="TextBox 79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7" name="TextBox 79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8" name="TextBox 79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59" name="TextBox 79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0" name="TextBox 79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61" name="TextBox 79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2" name="TextBox 79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3" name="TextBox 79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4" name="TextBox 80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5" name="TextBox 80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6" name="TextBox 80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7" name="TextBox 80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8" name="TextBox 80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69" name="TextBox 80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0" name="TextBox 80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1" name="TextBox 80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2" name="TextBox 80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73" name="TextBox 80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4" name="TextBox 8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5" name="TextBox 8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6" name="TextBox 8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7" name="TextBox 81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8" name="TextBox 8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79" name="TextBox 8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0" name="TextBox 8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1" name="TextBox 81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2" name="TextBox 81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3" name="TextBox 81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4" name="TextBox 82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85" name="TextBox 82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6" name="TextBox 82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7" name="TextBox 82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8" name="TextBox 82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89" name="TextBox 82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0" name="TextBox 82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1" name="TextBox 82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2" name="TextBox 82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3" name="TextBox 82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4" name="TextBox 83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5" name="TextBox 83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6" name="TextBox 83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1997" name="TextBox 83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8" name="TextBox 83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999" name="TextBox 83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0" name="TextBox 83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1" name="TextBox 83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2" name="TextBox 83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3" name="TextBox 83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4" name="TextBox 84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5" name="TextBox 84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6" name="TextBox 84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7" name="TextBox 84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08" name="TextBox 84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09" name="TextBox 84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0" name="TextBox 84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1" name="TextBox 84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2" name="TextBox 84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3" name="TextBox 84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4" name="TextBox 85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5" name="TextBox 85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6" name="TextBox 85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7" name="TextBox 85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8" name="TextBox 85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19" name="TextBox 85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0" name="TextBox 85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21" name="TextBox 85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2" name="TextBox 85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3" name="TextBox 85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4" name="TextBox 86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5" name="TextBox 86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6" name="TextBox 86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7" name="TextBox 86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8" name="TextBox 86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29" name="TextBox 86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0" name="TextBox 86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1" name="TextBox 86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2" name="TextBox 86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33" name="TextBox 86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4" name="TextBox 87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5" name="TextBox 87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6" name="TextBox 87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7" name="TextBox 87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8" name="TextBox 87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39" name="TextBox 87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0" name="TextBox 87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1" name="TextBox 87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2" name="TextBox 87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3" name="TextBox 87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4" name="TextBox 88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45" name="TextBox 88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6" name="TextBox 88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7" name="TextBox 88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8" name="TextBox 88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49" name="TextBox 88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0" name="TextBox 88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1" name="TextBox 88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2" name="TextBox 88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3" name="TextBox 88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4" name="TextBox 89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5" name="TextBox 89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6" name="TextBox 89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57" name="TextBox 89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8" name="TextBox 89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59" name="TextBox 89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0" name="TextBox 89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1" name="TextBox 89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2" name="TextBox 89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3" name="TextBox 89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4" name="TextBox 90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5" name="TextBox 90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6" name="TextBox 90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7" name="TextBox 90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68" name="TextBox 90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69" name="TextBox 90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0" name="TextBox 90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1" name="TextBox 90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2" name="TextBox 90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3" name="TextBox 90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4" name="TextBox 9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5" name="TextBox 9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6" name="TextBox 9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7" name="TextBox 91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8" name="TextBox 9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79" name="TextBox 9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0" name="TextBox 9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81" name="TextBox 91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2" name="TextBox 91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3" name="TextBox 91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4" name="TextBox 92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5" name="TextBox 92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6" name="TextBox 92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7" name="TextBox 92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8" name="TextBox 92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89" name="TextBox 92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0" name="TextBox 92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1" name="TextBox 92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2" name="TextBox 92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093" name="TextBox 92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4" name="TextBox 93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5" name="TextBox 93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6" name="TextBox 93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7" name="TextBox 93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8" name="TextBox 93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099" name="TextBox 93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0" name="TextBox 93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1" name="TextBox 93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2" name="TextBox 93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3" name="TextBox 93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4" name="TextBox 94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05" name="TextBox 94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6" name="TextBox 94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7" name="TextBox 94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8" name="TextBox 94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09" name="TextBox 94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0" name="TextBox 94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1" name="TextBox 94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2" name="TextBox 94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3" name="TextBox 94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4" name="TextBox 95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5" name="TextBox 95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6" name="TextBox 95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17" name="TextBox 95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8" name="TextBox 95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19" name="TextBox 95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0" name="TextBox 95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1" name="TextBox 95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2" name="TextBox 95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3" name="TextBox 95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4" name="TextBox 96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5" name="TextBox 96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6" name="TextBox 96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7" name="TextBox 96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28" name="TextBox 96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29" name="TextBox 96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0" name="TextBox 96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1" name="TextBox 96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2" name="TextBox 96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3" name="TextBox 96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4" name="TextBox 97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5" name="TextBox 97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6" name="TextBox 97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7" name="TextBox 97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8" name="TextBox 97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39" name="TextBox 97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0" name="TextBox 97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41" name="TextBox 97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2" name="TextBox 97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3" name="TextBox 97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4" name="TextBox 98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5" name="TextBox 98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6" name="TextBox 98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7" name="TextBox 98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8" name="TextBox 98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49" name="TextBox 98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0" name="TextBox 98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1" name="TextBox 98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2" name="TextBox 98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53" name="TextBox 98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4" name="TextBox 99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5" name="TextBox 99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6" name="TextBox 99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7" name="TextBox 99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8" name="TextBox 99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59" name="TextBox 99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0" name="TextBox 99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1" name="TextBox 99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2" name="TextBox 99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3" name="TextBox 99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4" name="TextBox 100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65" name="TextBox 100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6" name="TextBox 100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7" name="TextBox 100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8" name="TextBox 100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69" name="TextBox 100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0" name="TextBox 100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1" name="TextBox 100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2" name="TextBox 100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3" name="TextBox 100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4" name="TextBox 10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5" name="TextBox 10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6" name="TextBox 10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77" name="TextBox 101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8" name="TextBox 10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79" name="TextBox 10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0" name="TextBox 10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1" name="TextBox 101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2" name="TextBox 101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3" name="TextBox 101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4" name="TextBox 102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5" name="TextBox 102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6" name="TextBox 102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7" name="TextBox 102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88" name="TextBox 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189" name="TextBox 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0" name="TextBox 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1" name="TextBox 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2" name="TextBox 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3" name="TextBox 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4" name="TextBox 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5" name="TextBox 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6" name="TextBox 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7" name="TextBox 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8" name="TextBox 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199" name="TextBox 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0" name="TextBox 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01" name="TextBox 1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2" name="TextBox 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3" name="TextBox 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4" name="TextBox 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5" name="TextBox 1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6" name="TextBox 1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7" name="TextBox 1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8" name="TextBox 2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09" name="TextBox 2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0" name="TextBox 2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1" name="TextBox 2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2" name="TextBox 2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13" name="TextBox 2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4" name="TextBox 2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5" name="TextBox 2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6" name="TextBox 2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7" name="TextBox 2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8" name="TextBox 3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19" name="TextBox 3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0" name="TextBox 3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1" name="TextBox 3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2" name="TextBox 3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3" name="TextBox 3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4" name="TextBox 3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25" name="TextBox 3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6" name="TextBox 3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7" name="TextBox 3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8" name="TextBox 4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29" name="TextBox 4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0" name="TextBox 4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1" name="TextBox 4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2" name="TextBox 4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3" name="TextBox 4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4" name="TextBox 4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5" name="TextBox 4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6" name="TextBox 4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37" name="TextBox 4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8" name="TextBox 5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39" name="TextBox 5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0" name="TextBox 5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1" name="TextBox 5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2" name="TextBox 5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3" name="TextBox 5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4" name="TextBox 5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5" name="TextBox 5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6" name="TextBox 5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7" name="TextBox 5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48" name="TextBox 6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49" name="TextBox 61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0" name="TextBox 6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1" name="TextBox 6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2" name="TextBox 6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3" name="TextBox 6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4" name="TextBox 6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5" name="TextBox 6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6" name="TextBox 6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7" name="TextBox 6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8" name="TextBox 7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59" name="TextBox 7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0" name="TextBox 7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61" name="TextBox 73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2" name="TextBox 7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3" name="TextBox 7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4" name="TextBox 7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5" name="TextBox 7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6" name="TextBox 7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7" name="TextBox 7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8" name="TextBox 8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69" name="TextBox 8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0" name="TextBox 8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1" name="TextBox 8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2" name="TextBox 8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73" name="TextBox 85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4" name="TextBox 8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5" name="TextBox 8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6" name="TextBox 8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7" name="TextBox 8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8" name="TextBox 9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79" name="TextBox 9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0" name="TextBox 9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1" name="TextBox 9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2" name="TextBox 9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3" name="TextBox 9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4" name="TextBox 9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85" name="TextBox 97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6" name="TextBox 9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7" name="TextBox 99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8" name="TextBox 10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89" name="TextBox 10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0" name="TextBox 10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1" name="TextBox 10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2" name="TextBox 10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3" name="TextBox 10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4" name="TextBox 10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5" name="TextBox 107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6" name="TextBox 108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20</xdr:row>
      <xdr:rowOff>0</xdr:rowOff>
    </xdr:from>
    <xdr:ext cx="85725" cy="38100"/>
    <xdr:sp fLocksText="0">
      <xdr:nvSpPr>
        <xdr:cNvPr id="2297" name="TextBox 109"/>
        <xdr:cNvSpPr txBox="1">
          <a:spLocks noChangeArrowheads="1"/>
        </xdr:cNvSpPr>
      </xdr:nvSpPr>
      <xdr:spPr>
        <a:xfrm>
          <a:off x="5010150" y="13944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8" name="TextBox 110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299" name="TextBox 111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00" name="TextBox 112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01" name="TextBox 113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02" name="TextBox 114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03" name="TextBox 115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04" name="TextBox 116"/>
        <xdr:cNvSpPr txBox="1">
          <a:spLocks noChangeArrowheads="1"/>
        </xdr:cNvSpPr>
      </xdr:nvSpPr>
      <xdr:spPr>
        <a:xfrm>
          <a:off x="4953000" y="13944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05" name="TextBox 11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06" name="TextBox 1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07" name="TextBox 1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08" name="TextBox 1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09" name="TextBox 12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0" name="TextBox 1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1" name="TextBox 1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2" name="TextBox 1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3" name="TextBox 1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4" name="TextBox 1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5" name="TextBox 1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6" name="TextBox 1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7" name="TextBox 12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8" name="TextBox 1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19" name="TextBox 1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0" name="TextBox 1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21" name="TextBox 13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2" name="TextBox 1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3" name="TextBox 1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4" name="TextBox 1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5" name="TextBox 1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6" name="TextBox 1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7" name="TextBox 1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8" name="TextBox 1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29" name="TextBox 14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0" name="TextBox 1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1" name="TextBox 1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2" name="TextBox 1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33" name="TextBox 14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4" name="TextBox 1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5" name="TextBox 1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6" name="TextBox 1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7" name="TextBox 1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8" name="TextBox 1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39" name="TextBox 1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0" name="TextBox 1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1" name="TextBox 15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2" name="TextBox 1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3" name="TextBox 1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4" name="TextBox 1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45" name="TextBox 15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6" name="TextBox 1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7" name="TextBox 1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8" name="TextBox 1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49" name="TextBox 1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0" name="TextBox 1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1" name="TextBox 1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2" name="TextBox 1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3" name="TextBox 16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4" name="TextBox 1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5" name="TextBox 1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6" name="TextBox 1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57" name="TextBox 16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8" name="TextBox 1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59" name="TextBox 1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0" name="TextBox 1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1" name="TextBox 17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2" name="TextBox 1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3" name="TextBox 1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4" name="TextBox 1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5" name="TextBox 17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6" name="TextBox 1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7" name="TextBox 1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68" name="TextBox 1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69" name="TextBox 18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0" name="TextBox 1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1" name="TextBox 1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2" name="TextBox 1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3" name="TextBox 18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4" name="TextBox 1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5" name="TextBox 1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6" name="TextBox 1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7" name="TextBox 18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8" name="TextBox 1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79" name="TextBox 1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0" name="TextBox 1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81" name="TextBox 19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2" name="TextBox 1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3" name="TextBox 1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4" name="TextBox 1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5" name="TextBox 19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6" name="TextBox 1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7" name="TextBox 1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8" name="TextBox 2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89" name="TextBox 20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0" name="TextBox 2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1" name="TextBox 2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2" name="TextBox 2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393" name="TextBox 20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4" name="TextBox 2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5" name="TextBox 2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6" name="TextBox 2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7" name="TextBox 20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8" name="TextBox 2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399" name="TextBox 2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0" name="TextBox 2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1" name="TextBox 2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2" name="TextBox 2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3" name="TextBox 2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4" name="TextBox 2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05" name="TextBox 21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6" name="TextBox 2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7" name="TextBox 2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8" name="TextBox 2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09" name="TextBox 2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0" name="TextBox 2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1" name="TextBox 2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2" name="TextBox 2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3" name="TextBox 2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4" name="TextBox 2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5" name="TextBox 2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6" name="TextBox 2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17" name="TextBox 22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8" name="TextBox 2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19" name="TextBox 2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0" name="TextBox 2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1" name="TextBox 2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2" name="TextBox 2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3" name="TextBox 2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4" name="TextBox 2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5" name="TextBox 2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6" name="TextBox 2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7" name="TextBox 2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28" name="TextBox 2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29" name="TextBox 24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0" name="TextBox 2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1" name="TextBox 2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2" name="TextBox 2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3" name="TextBox 2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4" name="TextBox 2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5" name="TextBox 2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6" name="TextBox 2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7" name="TextBox 2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8" name="TextBox 2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39" name="TextBox 2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0" name="TextBox 2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41" name="TextBox 25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2" name="TextBox 2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3" name="TextBox 2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4" name="TextBox 2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5" name="TextBox 2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6" name="TextBox 2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7" name="TextBox 2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8" name="TextBox 2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49" name="TextBox 2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0" name="TextBox 2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1" name="TextBox 2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2" name="TextBox 2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53" name="TextBox 26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4" name="TextBox 2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5" name="TextBox 2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6" name="TextBox 2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7" name="TextBox 2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8" name="TextBox 2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59" name="TextBox 2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0" name="TextBox 2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1" name="TextBox 27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2" name="TextBox 2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3" name="TextBox 2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4" name="TextBox 2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65" name="TextBox 27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6" name="TextBox 2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7" name="TextBox 2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8" name="TextBox 2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69" name="TextBox 28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0" name="TextBox 2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1" name="TextBox 2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2" name="TextBox 2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3" name="TextBox 28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4" name="TextBox 2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5" name="TextBox 2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6" name="TextBox 2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77" name="TextBox 28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8" name="TextBox 2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79" name="TextBox 2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0" name="TextBox 2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1" name="TextBox 29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2" name="TextBox 2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3" name="TextBox 2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4" name="TextBox 2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5" name="TextBox 29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6" name="TextBox 2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7" name="TextBox 2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88" name="TextBox 3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489" name="TextBox 30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0" name="TextBox 3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1" name="TextBox 3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2" name="TextBox 3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3" name="TextBox 30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4" name="TextBox 3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5" name="TextBox 3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6" name="TextBox 3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7" name="TextBox 30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8" name="TextBox 3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499" name="TextBox 3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0" name="TextBox 3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01" name="TextBox 31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2" name="TextBox 3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3" name="TextBox 3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4" name="TextBox 3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5" name="TextBox 31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6" name="TextBox 3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7" name="TextBox 3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8" name="TextBox 3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09" name="TextBox 3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0" name="TextBox 3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1" name="TextBox 3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2" name="TextBox 3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13" name="TextBox 32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4" name="TextBox 3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5" name="TextBox 3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6" name="TextBox 3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7" name="TextBox 32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8" name="TextBox 3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19" name="TextBox 3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0" name="TextBox 3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1" name="TextBox 3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2" name="TextBox 3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3" name="TextBox 3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4" name="TextBox 3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25" name="TextBox 33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6" name="TextBox 3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7" name="TextBox 3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8" name="TextBox 3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29" name="TextBox 34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0" name="TextBox 3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1" name="TextBox 3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2" name="TextBox 3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3" name="TextBox 3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4" name="TextBox 3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5" name="TextBox 3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6" name="TextBox 3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37" name="TextBox 349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8" name="TextBox 3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39" name="TextBox 3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0" name="TextBox 3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1" name="TextBox 35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2" name="TextBox 3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3" name="TextBox 3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4" name="TextBox 3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5" name="TextBox 3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6" name="TextBox 3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7" name="TextBox 3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48" name="TextBox 3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49" name="TextBox 361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0" name="TextBox 3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1" name="TextBox 3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2" name="TextBox 3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3" name="TextBox 36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4" name="TextBox 3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5" name="TextBox 3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6" name="TextBox 3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7" name="TextBox 3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8" name="TextBox 3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59" name="TextBox 3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0" name="TextBox 3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61" name="TextBox 373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2" name="TextBox 37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3" name="TextBox 37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4" name="TextBox 37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5" name="TextBox 37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6" name="TextBox 3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7" name="TextBox 3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8" name="TextBox 3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69" name="TextBox 38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0" name="TextBox 3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1" name="TextBox 3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2" name="TextBox 3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73" name="TextBox 385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4" name="TextBox 3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5" name="TextBox 3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6" name="TextBox 3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7" name="TextBox 38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8" name="TextBox 3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79" name="TextBox 3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0" name="TextBox 3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1" name="TextBox 39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2" name="TextBox 3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3" name="TextBox 3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4" name="TextBox 3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38100"/>
    <xdr:sp fLocksText="0">
      <xdr:nvSpPr>
        <xdr:cNvPr id="2585" name="TextBox 397"/>
        <xdr:cNvSpPr txBox="1">
          <a:spLocks noChangeArrowheads="1"/>
        </xdr:cNvSpPr>
      </xdr:nvSpPr>
      <xdr:spPr>
        <a:xfrm>
          <a:off x="5010150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6" name="TextBox 3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7" name="TextBox 3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8" name="TextBox 4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89" name="TextBox 40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90" name="TextBox 4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91" name="TextBox 4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592" name="TextBox 4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593" name="TextBox 40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594" name="TextBox 40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595" name="TextBox 40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596" name="TextBox 40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597" name="TextBox 409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598" name="TextBox 41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599" name="TextBox 41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0" name="TextBox 41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1" name="TextBox 41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2" name="TextBox 41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3" name="TextBox 41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4" name="TextBox 41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5" name="TextBox 41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6" name="TextBox 41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7" name="TextBox 41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08" name="TextBox 42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609" name="TextBox 421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0" name="TextBox 42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1" name="TextBox 42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2" name="TextBox 42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3" name="TextBox 42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4" name="TextBox 42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5" name="TextBox 42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6" name="TextBox 42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7" name="TextBox 42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8" name="TextBox 43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19" name="TextBox 43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0" name="TextBox 43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621" name="TextBox 433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2" name="TextBox 43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3" name="TextBox 43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4" name="TextBox 43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5" name="TextBox 43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6" name="TextBox 43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7" name="TextBox 43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8" name="TextBox 44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29" name="TextBox 44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0" name="TextBox 44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1" name="TextBox 44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2" name="TextBox 44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633" name="TextBox 445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4" name="TextBox 44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5" name="TextBox 44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6" name="TextBox 44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7" name="TextBox 44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8" name="TextBox 45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39" name="TextBox 45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640" name="TextBox 45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1" name="TextBox 453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2" name="TextBox 454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3" name="TextBox 455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4" name="TextBox 456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9525"/>
    <xdr:sp fLocksText="0">
      <xdr:nvSpPr>
        <xdr:cNvPr id="2645" name="TextBox 457"/>
        <xdr:cNvSpPr txBox="1">
          <a:spLocks noChangeArrowheads="1"/>
        </xdr:cNvSpPr>
      </xdr:nvSpPr>
      <xdr:spPr>
        <a:xfrm>
          <a:off x="5010150" y="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6" name="TextBox 458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7" name="TextBox 459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8" name="TextBox 460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49" name="TextBox 461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0" name="TextBox 462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1" name="TextBox 463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2" name="TextBox 464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3" name="TextBox 465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4" name="TextBox 466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5" name="TextBox 467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6" name="TextBox 468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0</xdr:row>
      <xdr:rowOff>0</xdr:rowOff>
    </xdr:from>
    <xdr:ext cx="85725" cy="9525"/>
    <xdr:sp fLocksText="0">
      <xdr:nvSpPr>
        <xdr:cNvPr id="2657" name="TextBox 469"/>
        <xdr:cNvSpPr txBox="1">
          <a:spLocks noChangeArrowheads="1"/>
        </xdr:cNvSpPr>
      </xdr:nvSpPr>
      <xdr:spPr>
        <a:xfrm>
          <a:off x="5010150" y="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8" name="TextBox 470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59" name="TextBox 471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60" name="TextBox 472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61" name="TextBox 473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62" name="TextBox 474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63" name="TextBox 475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9525"/>
    <xdr:sp fLocksText="0">
      <xdr:nvSpPr>
        <xdr:cNvPr id="2664" name="TextBox 476"/>
        <xdr:cNvSpPr txBox="1">
          <a:spLocks noChangeArrowheads="1"/>
        </xdr:cNvSpPr>
      </xdr:nvSpPr>
      <xdr:spPr>
        <a:xfrm>
          <a:off x="495300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65" name="TextBox 47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66" name="TextBox 47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67" name="TextBox 47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68" name="TextBox 48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669" name="TextBox 481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0" name="TextBox 48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1" name="TextBox 48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2" name="TextBox 48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3" name="TextBox 48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4" name="TextBox 48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5" name="TextBox 48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6" name="TextBox 48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7" name="TextBox 48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8" name="TextBox 49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79" name="TextBox 49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0" name="TextBox 49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681" name="TextBox 493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2" name="TextBox 49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3" name="TextBox 49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4" name="TextBox 49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5" name="TextBox 49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6" name="TextBox 49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7" name="TextBox 49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8" name="TextBox 50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89" name="TextBox 50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0" name="TextBox 50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1" name="TextBox 50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2" name="TextBox 50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693" name="TextBox 505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4" name="TextBox 50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5" name="TextBox 50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6" name="TextBox 50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7" name="TextBox 50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8" name="TextBox 51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699" name="TextBox 51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0" name="TextBox 51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1" name="TextBox 51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2" name="TextBox 51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3" name="TextBox 51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4" name="TextBox 51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705" name="TextBox 517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6" name="TextBox 51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7" name="TextBox 51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8" name="TextBox 52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09" name="TextBox 52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0" name="TextBox 52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1" name="TextBox 52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2" name="TextBox 52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3" name="TextBox 52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4" name="TextBox 52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5" name="TextBox 52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6" name="TextBox 52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717" name="TextBox 529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8" name="TextBox 53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19" name="TextBox 53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0" name="TextBox 53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1" name="TextBox 53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2" name="TextBox 53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3" name="TextBox 53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4" name="TextBox 53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5" name="TextBox 53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6" name="TextBox 53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7" name="TextBox 53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28" name="TextBox 54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729" name="TextBox 541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0" name="TextBox 54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1" name="TextBox 54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2" name="TextBox 54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3" name="TextBox 54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4" name="TextBox 54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5" name="TextBox 54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6" name="TextBox 54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7" name="TextBox 54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8" name="TextBox 55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39" name="TextBox 55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0" name="TextBox 55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741" name="TextBox 553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2" name="TextBox 55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3" name="TextBox 555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4" name="TextBox 55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5" name="TextBox 55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6" name="TextBox 55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7" name="TextBox 55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8" name="TextBox 56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49" name="TextBox 56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0" name="TextBox 56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1" name="TextBox 563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2" name="TextBox 564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0</xdr:row>
      <xdr:rowOff>0</xdr:rowOff>
    </xdr:from>
    <xdr:ext cx="85725" cy="38100"/>
    <xdr:sp fLocksText="0">
      <xdr:nvSpPr>
        <xdr:cNvPr id="2753" name="TextBox 565"/>
        <xdr:cNvSpPr txBox="1">
          <a:spLocks noChangeArrowheads="1"/>
        </xdr:cNvSpPr>
      </xdr:nvSpPr>
      <xdr:spPr>
        <a:xfrm>
          <a:off x="5019675" y="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4" name="TextBox 566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5" name="TextBox 567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6" name="TextBox 568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7" name="TextBox 569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8" name="TextBox 570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59" name="TextBox 571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"/>
    <xdr:sp fLocksText="0">
      <xdr:nvSpPr>
        <xdr:cNvPr id="2760" name="TextBox 572"/>
        <xdr:cNvSpPr txBox="1">
          <a:spLocks noChangeArrowheads="1"/>
        </xdr:cNvSpPr>
      </xdr:nvSpPr>
      <xdr:spPr>
        <a:xfrm>
          <a:off x="49530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1" name="TextBox 57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2" name="TextBox 57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3" name="TextBox 57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4" name="TextBox 57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765" name="TextBox 577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6" name="TextBox 57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7" name="TextBox 57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8" name="TextBox 58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69" name="TextBox 58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0" name="TextBox 58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1" name="TextBox 58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2" name="TextBox 58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3" name="TextBox 58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4" name="TextBox 58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5" name="TextBox 58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6" name="TextBox 58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777" name="TextBox 589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8" name="TextBox 59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79" name="TextBox 59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0" name="TextBox 59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1" name="TextBox 59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2" name="TextBox 59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3" name="TextBox 59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4" name="TextBox 59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5" name="TextBox 59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6" name="TextBox 59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7" name="TextBox 59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88" name="TextBox 60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789" name="TextBox 601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0" name="TextBox 60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1" name="TextBox 60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2" name="TextBox 60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3" name="TextBox 60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4" name="TextBox 60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5" name="TextBox 60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6" name="TextBox 60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7" name="TextBox 60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8" name="TextBox 61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799" name="TextBox 61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0" name="TextBox 61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801" name="TextBox 613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2" name="TextBox 61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3" name="TextBox 61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4" name="TextBox 61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5" name="TextBox 61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6" name="TextBox 61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7" name="TextBox 61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808" name="TextBox 62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09" name="TextBox 62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0" name="TextBox 62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1" name="TextBox 62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2" name="TextBox 62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813" name="TextBox 625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4" name="TextBox 62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5" name="TextBox 62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6" name="TextBox 62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7" name="TextBox 62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8" name="TextBox 63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19" name="TextBox 63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0" name="TextBox 63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1" name="TextBox 63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2" name="TextBox 63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3" name="TextBox 63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4" name="TextBox 63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825" name="TextBox 637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6" name="TextBox 63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7" name="TextBox 63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8" name="TextBox 64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29" name="TextBox 64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0" name="TextBox 64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1" name="TextBox 64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2" name="TextBox 64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3" name="TextBox 64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4" name="TextBox 64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5" name="TextBox 64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6" name="TextBox 64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837" name="TextBox 649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8" name="TextBox 65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39" name="TextBox 651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0" name="TextBox 65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1" name="TextBox 65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2" name="TextBox 65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3" name="TextBox 65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4" name="TextBox 65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5" name="TextBox 65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6" name="TextBox 65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7" name="TextBox 659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48" name="TextBox 660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85725" cy="38100"/>
    <xdr:sp fLocksText="0">
      <xdr:nvSpPr>
        <xdr:cNvPr id="2849" name="TextBox 661"/>
        <xdr:cNvSpPr txBox="1">
          <a:spLocks noChangeArrowheads="1"/>
        </xdr:cNvSpPr>
      </xdr:nvSpPr>
      <xdr:spPr>
        <a:xfrm>
          <a:off x="5019675" y="844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0" name="TextBox 662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1" name="TextBox 663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2" name="TextBox 664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3" name="TextBox 665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4" name="TextBox 666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5" name="TextBox 667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8100"/>
    <xdr:sp fLocksText="0">
      <xdr:nvSpPr>
        <xdr:cNvPr id="2856" name="TextBox 668"/>
        <xdr:cNvSpPr txBox="1">
          <a:spLocks noChangeArrowheads="1"/>
        </xdr:cNvSpPr>
      </xdr:nvSpPr>
      <xdr:spPr>
        <a:xfrm>
          <a:off x="4953000" y="844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57" name="TextBox 669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58" name="TextBox 670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59" name="TextBox 671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0" name="TextBox 672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85725" cy="38100"/>
    <xdr:sp fLocksText="0">
      <xdr:nvSpPr>
        <xdr:cNvPr id="2861" name="TextBox 673"/>
        <xdr:cNvSpPr txBox="1">
          <a:spLocks noChangeArrowheads="1"/>
        </xdr:cNvSpPr>
      </xdr:nvSpPr>
      <xdr:spPr>
        <a:xfrm>
          <a:off x="5019675" y="67913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2" name="TextBox 674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3" name="TextBox 675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4" name="TextBox 676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5" name="TextBox 677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6" name="TextBox 678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7" name="TextBox 679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8" name="TextBox 680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69" name="TextBox 681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0" name="TextBox 682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1" name="TextBox 683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2" name="TextBox 684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85725" cy="38100"/>
    <xdr:sp fLocksText="0">
      <xdr:nvSpPr>
        <xdr:cNvPr id="2873" name="TextBox 685"/>
        <xdr:cNvSpPr txBox="1">
          <a:spLocks noChangeArrowheads="1"/>
        </xdr:cNvSpPr>
      </xdr:nvSpPr>
      <xdr:spPr>
        <a:xfrm>
          <a:off x="5019675" y="67913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4" name="TextBox 686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5" name="TextBox 687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6" name="TextBox 688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7" name="TextBox 689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8" name="TextBox 690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79" name="TextBox 691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0" name="TextBox 692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1" name="TextBox 693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2" name="TextBox 694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3" name="TextBox 695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4" name="TextBox 696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85725" cy="38100"/>
    <xdr:sp fLocksText="0">
      <xdr:nvSpPr>
        <xdr:cNvPr id="2885" name="TextBox 697"/>
        <xdr:cNvSpPr txBox="1">
          <a:spLocks noChangeArrowheads="1"/>
        </xdr:cNvSpPr>
      </xdr:nvSpPr>
      <xdr:spPr>
        <a:xfrm>
          <a:off x="5019675" y="67913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6" name="TextBox 698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7" name="TextBox 699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8" name="TextBox 700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89" name="TextBox 701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0" name="TextBox 702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1" name="TextBox 703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2" name="TextBox 704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3" name="TextBox 705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4" name="TextBox 706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5" name="TextBox 707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6" name="TextBox 708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85725" cy="38100"/>
    <xdr:sp fLocksText="0">
      <xdr:nvSpPr>
        <xdr:cNvPr id="2897" name="TextBox 709"/>
        <xdr:cNvSpPr txBox="1">
          <a:spLocks noChangeArrowheads="1"/>
        </xdr:cNvSpPr>
      </xdr:nvSpPr>
      <xdr:spPr>
        <a:xfrm>
          <a:off x="5019675" y="67913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8" name="TextBox 710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899" name="TextBox 711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900" name="TextBox 712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901" name="TextBox 713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902" name="TextBox 714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903" name="TextBox 715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904" name="TextBox 716"/>
        <xdr:cNvSpPr txBox="1">
          <a:spLocks noChangeArrowheads="1"/>
        </xdr:cNvSpPr>
      </xdr:nvSpPr>
      <xdr:spPr>
        <a:xfrm>
          <a:off x="4953000" y="679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05" name="TextBox 71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06" name="TextBox 71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07" name="TextBox 71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08" name="TextBox 72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09" name="TextBox 721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0" name="TextBox 72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1" name="TextBox 72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2" name="TextBox 72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3" name="TextBox 72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4" name="TextBox 72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5" name="TextBox 72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6" name="TextBox 72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7" name="TextBox 72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8" name="TextBox 73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19" name="TextBox 73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0" name="TextBox 73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21" name="TextBox 733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2" name="TextBox 73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3" name="TextBox 73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4" name="TextBox 73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5" name="TextBox 73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6" name="TextBox 73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7" name="TextBox 73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8" name="TextBox 74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29" name="TextBox 74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0" name="TextBox 74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1" name="TextBox 74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2" name="TextBox 74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33" name="TextBox 745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4" name="TextBox 74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5" name="TextBox 74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6" name="TextBox 74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7" name="TextBox 74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8" name="TextBox 75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39" name="TextBox 75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0" name="TextBox 75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1" name="TextBox 75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2" name="TextBox 75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3" name="TextBox 75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4" name="TextBox 75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45" name="TextBox 757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6" name="TextBox 75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7" name="TextBox 75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8" name="TextBox 76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49" name="TextBox 76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0" name="TextBox 76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1" name="TextBox 76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2" name="TextBox 76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3" name="TextBox 76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4" name="TextBox 76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5" name="TextBox 76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6" name="TextBox 76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57" name="TextBox 769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8" name="TextBox 77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59" name="TextBox 77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0" name="TextBox 77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1" name="TextBox 77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2" name="TextBox 77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3" name="TextBox 77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4" name="TextBox 77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5" name="TextBox 77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6" name="TextBox 77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7" name="TextBox 77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68" name="TextBox 78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69" name="TextBox 781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0" name="TextBox 78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1" name="TextBox 78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2" name="TextBox 78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3" name="TextBox 78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4" name="TextBox 78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5" name="TextBox 78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6" name="TextBox 78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7" name="TextBox 78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8" name="TextBox 79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79" name="TextBox 79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0" name="TextBox 79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81" name="TextBox 793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2" name="TextBox 79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3" name="TextBox 795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4" name="TextBox 79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5" name="TextBox 79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6" name="TextBox 79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7" name="TextBox 79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8" name="TextBox 80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89" name="TextBox 80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0" name="TextBox 80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1" name="TextBox 803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2" name="TextBox 804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2</xdr:row>
      <xdr:rowOff>0</xdr:rowOff>
    </xdr:from>
    <xdr:ext cx="85725" cy="38100"/>
    <xdr:sp fLocksText="0">
      <xdr:nvSpPr>
        <xdr:cNvPr id="2993" name="TextBox 805"/>
        <xdr:cNvSpPr txBox="1">
          <a:spLocks noChangeArrowheads="1"/>
        </xdr:cNvSpPr>
      </xdr:nvSpPr>
      <xdr:spPr>
        <a:xfrm>
          <a:off x="5019675" y="9239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4" name="TextBox 806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5" name="TextBox 807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6" name="TextBox 808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7" name="TextBox 809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8" name="TextBox 810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2999" name="TextBox 811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38100"/>
    <xdr:sp fLocksText="0">
      <xdr:nvSpPr>
        <xdr:cNvPr id="3000" name="TextBox 812"/>
        <xdr:cNvSpPr txBox="1">
          <a:spLocks noChangeArrowheads="1"/>
        </xdr:cNvSpPr>
      </xdr:nvSpPr>
      <xdr:spPr>
        <a:xfrm>
          <a:off x="4953000" y="9239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1" name="TextBox 813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2" name="TextBox 814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3" name="TextBox 815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4" name="TextBox 816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85725" cy="38100"/>
    <xdr:sp fLocksText="0">
      <xdr:nvSpPr>
        <xdr:cNvPr id="3005" name="TextBox 817"/>
        <xdr:cNvSpPr txBox="1">
          <a:spLocks noChangeArrowheads="1"/>
        </xdr:cNvSpPr>
      </xdr:nvSpPr>
      <xdr:spPr>
        <a:xfrm>
          <a:off x="5019675" y="334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6" name="TextBox 818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7" name="TextBox 819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8" name="TextBox 820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09" name="TextBox 821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0" name="TextBox 822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1" name="TextBox 823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2" name="TextBox 824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3" name="TextBox 825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4" name="TextBox 826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5" name="TextBox 827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6" name="TextBox 828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85725" cy="38100"/>
    <xdr:sp fLocksText="0">
      <xdr:nvSpPr>
        <xdr:cNvPr id="3017" name="TextBox 829"/>
        <xdr:cNvSpPr txBox="1">
          <a:spLocks noChangeArrowheads="1"/>
        </xdr:cNvSpPr>
      </xdr:nvSpPr>
      <xdr:spPr>
        <a:xfrm>
          <a:off x="5019675" y="334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8" name="TextBox 830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19" name="TextBox 831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0" name="TextBox 832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1" name="TextBox 833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2" name="TextBox 834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3" name="TextBox 835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4" name="TextBox 836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5" name="TextBox 837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6" name="TextBox 838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7" name="TextBox 839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28" name="TextBox 840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85725" cy="38100"/>
    <xdr:sp fLocksText="0">
      <xdr:nvSpPr>
        <xdr:cNvPr id="3029" name="TextBox 841"/>
        <xdr:cNvSpPr txBox="1">
          <a:spLocks noChangeArrowheads="1"/>
        </xdr:cNvSpPr>
      </xdr:nvSpPr>
      <xdr:spPr>
        <a:xfrm>
          <a:off x="5019675" y="334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0" name="TextBox 842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1" name="TextBox 843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2" name="TextBox 844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3" name="TextBox 845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4" name="TextBox 846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5" name="TextBox 847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6" name="TextBox 848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7" name="TextBox 849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8" name="TextBox 850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39" name="TextBox 851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0" name="TextBox 852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85725" cy="38100"/>
    <xdr:sp fLocksText="0">
      <xdr:nvSpPr>
        <xdr:cNvPr id="3041" name="TextBox 853"/>
        <xdr:cNvSpPr txBox="1">
          <a:spLocks noChangeArrowheads="1"/>
        </xdr:cNvSpPr>
      </xdr:nvSpPr>
      <xdr:spPr>
        <a:xfrm>
          <a:off x="5019675" y="33432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2" name="TextBox 854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3" name="TextBox 855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4" name="TextBox 856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5" name="TextBox 857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6" name="TextBox 858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7" name="TextBox 859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3048" name="TextBox 860"/>
        <xdr:cNvSpPr txBox="1">
          <a:spLocks noChangeArrowheads="1"/>
        </xdr:cNvSpPr>
      </xdr:nvSpPr>
      <xdr:spPr>
        <a:xfrm>
          <a:off x="4953000" y="3343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" name="TextBox 657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" name="TextBox 658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" name="TextBox 659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" name="TextBox 660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85725" cy="38100"/>
    <xdr:sp fLocksText="0">
      <xdr:nvSpPr>
        <xdr:cNvPr id="5" name="TextBox 661"/>
        <xdr:cNvSpPr txBox="1">
          <a:spLocks noChangeArrowheads="1"/>
        </xdr:cNvSpPr>
      </xdr:nvSpPr>
      <xdr:spPr>
        <a:xfrm>
          <a:off x="345757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6" name="TextBox 662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7" name="TextBox 663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8" name="TextBox 664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9" name="TextBox 665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0" name="TextBox 666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1" name="TextBox 667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2" name="TextBox 668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3" name="TextBox 669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4" name="TextBox 670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5" name="TextBox 671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6" name="TextBox 672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85725" cy="38100"/>
    <xdr:sp fLocksText="0">
      <xdr:nvSpPr>
        <xdr:cNvPr id="17" name="TextBox 673"/>
        <xdr:cNvSpPr txBox="1">
          <a:spLocks noChangeArrowheads="1"/>
        </xdr:cNvSpPr>
      </xdr:nvSpPr>
      <xdr:spPr>
        <a:xfrm>
          <a:off x="345757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8" name="TextBox 674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19" name="TextBox 675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0" name="TextBox 676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1" name="TextBox 677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2" name="TextBox 678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3" name="TextBox 679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4" name="TextBox 680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5" name="TextBox 681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6" name="TextBox 682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7" name="TextBox 683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28" name="TextBox 684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85725" cy="38100"/>
    <xdr:sp fLocksText="0">
      <xdr:nvSpPr>
        <xdr:cNvPr id="29" name="TextBox 685"/>
        <xdr:cNvSpPr txBox="1">
          <a:spLocks noChangeArrowheads="1"/>
        </xdr:cNvSpPr>
      </xdr:nvSpPr>
      <xdr:spPr>
        <a:xfrm>
          <a:off x="345757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0" name="TextBox 686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1" name="TextBox 687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2" name="TextBox 688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3" name="TextBox 689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4" name="TextBox 690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5" name="TextBox 691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6" name="TextBox 692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7" name="TextBox 693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8" name="TextBox 694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39" name="TextBox 695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0" name="TextBox 696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85725" cy="38100"/>
    <xdr:sp fLocksText="0">
      <xdr:nvSpPr>
        <xdr:cNvPr id="41" name="TextBox 697"/>
        <xdr:cNvSpPr txBox="1">
          <a:spLocks noChangeArrowheads="1"/>
        </xdr:cNvSpPr>
      </xdr:nvSpPr>
      <xdr:spPr>
        <a:xfrm>
          <a:off x="345757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2" name="TextBox 698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3" name="TextBox 699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4" name="TextBox 700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5" name="TextBox 701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6" name="TextBox 702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7" name="TextBox 703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38100"/>
    <xdr:sp fLocksText="0">
      <xdr:nvSpPr>
        <xdr:cNvPr id="48" name="TextBox 704"/>
        <xdr:cNvSpPr txBox="1">
          <a:spLocks noChangeArrowheads="1"/>
        </xdr:cNvSpPr>
      </xdr:nvSpPr>
      <xdr:spPr>
        <a:xfrm>
          <a:off x="3390900" y="5734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B29" sqref="B29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="70" zoomScaleNormal="70" workbookViewId="0" topLeftCell="A4">
      <selection activeCell="B29" sqref="B29"/>
    </sheetView>
  </sheetViews>
  <sheetFormatPr defaultColWidth="8.75390625" defaultRowHeight="14.25"/>
  <cols>
    <col min="1" max="1" width="13.625" style="201" customWidth="1"/>
    <col min="2" max="2" width="27.125" style="203" customWidth="1"/>
    <col min="3" max="5" width="28.625" style="203" customWidth="1"/>
    <col min="6" max="6" width="18.00390625" style="203" customWidth="1"/>
    <col min="7" max="7" width="18.125" style="203" customWidth="1"/>
    <col min="8" max="8" width="9.00390625" style="201" customWidth="1"/>
    <col min="9" max="9" width="12.75390625" style="201" customWidth="1"/>
    <col min="10" max="32" width="9.00390625" style="201" customWidth="1"/>
    <col min="33" max="254" width="8.75390625" style="201" customWidth="1"/>
  </cols>
  <sheetData>
    <row r="1" spans="1:7" ht="43.5" customHeight="1">
      <c r="A1" s="232" t="s">
        <v>0</v>
      </c>
      <c r="B1" s="232"/>
      <c r="C1" s="232"/>
      <c r="D1" s="232"/>
      <c r="E1" s="232"/>
      <c r="F1" s="232"/>
      <c r="G1" s="245"/>
    </row>
    <row r="2" spans="1:7" s="202" customFormat="1" ht="42.75" customHeight="1">
      <c r="A2" s="205"/>
      <c r="B2" s="205"/>
      <c r="C2" s="206"/>
      <c r="D2" s="206"/>
      <c r="E2" s="246" t="s">
        <v>1</v>
      </c>
      <c r="F2" s="246"/>
      <c r="G2" s="246"/>
    </row>
    <row r="3" spans="1:254" s="229" customFormat="1" ht="64.5" customHeight="1">
      <c r="A3" s="233" t="s">
        <v>2</v>
      </c>
      <c r="B3" s="233"/>
      <c r="C3" s="233" t="s">
        <v>3</v>
      </c>
      <c r="D3" s="233" t="s">
        <v>4</v>
      </c>
      <c r="E3" s="233" t="s">
        <v>5</v>
      </c>
      <c r="F3" s="233"/>
      <c r="G3" s="233" t="s">
        <v>6</v>
      </c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  <c r="IJ3" s="247"/>
      <c r="IK3" s="247"/>
      <c r="IL3" s="247"/>
      <c r="IM3" s="247"/>
      <c r="IN3" s="247"/>
      <c r="IO3" s="247"/>
      <c r="IP3" s="247"/>
      <c r="IQ3" s="247"/>
      <c r="IR3" s="247"/>
      <c r="IS3" s="247"/>
      <c r="IT3" s="247"/>
    </row>
    <row r="4" spans="1:254" s="230" customFormat="1" ht="59.25" customHeight="1">
      <c r="A4" s="234" t="s">
        <v>7</v>
      </c>
      <c r="B4" s="234"/>
      <c r="C4" s="234">
        <v>290</v>
      </c>
      <c r="D4" s="235" t="e">
        <f>#REF!/10000+#REF!/10000</f>
        <v>#REF!</v>
      </c>
      <c r="E4" s="235" t="e">
        <f>#REF!/10000+#REF!/10000</f>
        <v>#REF!</v>
      </c>
      <c r="F4" s="234" t="s">
        <v>8</v>
      </c>
      <c r="G4" s="234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</row>
    <row r="5" spans="1:254" s="231" customFormat="1" ht="58.5" customHeight="1">
      <c r="A5" s="236" t="s">
        <v>9</v>
      </c>
      <c r="B5" s="236" t="s">
        <v>10</v>
      </c>
      <c r="C5" s="236">
        <v>127</v>
      </c>
      <c r="D5" s="237" t="e">
        <f>#REF!/10000+#REF!/10000</f>
        <v>#REF!</v>
      </c>
      <c r="E5" s="237" t="e">
        <f>#REF!/10000+#REF!/10000</f>
        <v>#REF!</v>
      </c>
      <c r="F5" s="249" t="e">
        <f>E5/E4-0.001</f>
        <v>#REF!</v>
      </c>
      <c r="G5" s="250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  <c r="IO5" s="241"/>
      <c r="IP5" s="241"/>
      <c r="IQ5" s="241"/>
      <c r="IR5" s="241"/>
      <c r="IS5" s="241"/>
      <c r="IT5" s="241"/>
    </row>
    <row r="6" spans="1:254" s="231" customFormat="1" ht="58.5" customHeight="1">
      <c r="A6" s="236"/>
      <c r="B6" s="236" t="s">
        <v>11</v>
      </c>
      <c r="C6" s="236">
        <v>110</v>
      </c>
      <c r="D6" s="237" t="e">
        <f>#REF!/10000+#REF!/10000</f>
        <v>#REF!</v>
      </c>
      <c r="E6" s="237" t="e">
        <f>#REF!/10000+#REF!/10000</f>
        <v>#REF!</v>
      </c>
      <c r="F6" s="249" t="e">
        <f>E6/E4</f>
        <v>#REF!</v>
      </c>
      <c r="G6" s="250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</row>
    <row r="7" spans="1:254" s="231" customFormat="1" ht="58.5" customHeight="1">
      <c r="A7" s="236"/>
      <c r="B7" s="236" t="s">
        <v>12</v>
      </c>
      <c r="C7" s="236">
        <v>53</v>
      </c>
      <c r="D7" s="238" t="e">
        <f>#REF!/10000+#REF!/10000</f>
        <v>#REF!</v>
      </c>
      <c r="E7" s="238" t="e">
        <f>#REF!/10000+#REF!/10000</f>
        <v>#REF!</v>
      </c>
      <c r="F7" s="249" t="e">
        <f>E7/E4</f>
        <v>#REF!</v>
      </c>
      <c r="G7" s="250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  <c r="IO7" s="241"/>
      <c r="IP7" s="241"/>
      <c r="IQ7" s="241"/>
      <c r="IR7" s="241"/>
      <c r="IS7" s="241"/>
      <c r="IT7" s="241"/>
    </row>
    <row r="8" spans="1:254" s="231" customFormat="1" ht="58.5" customHeight="1">
      <c r="A8" s="236" t="s">
        <v>13</v>
      </c>
      <c r="B8" s="236" t="s">
        <v>14</v>
      </c>
      <c r="C8" s="239">
        <v>129</v>
      </c>
      <c r="D8" s="237" t="e">
        <f>#REF!/10000</f>
        <v>#REF!</v>
      </c>
      <c r="E8" s="237" t="e">
        <f>#REF!/10000</f>
        <v>#REF!</v>
      </c>
      <c r="F8" s="249" t="e">
        <f>E8/E4</f>
        <v>#REF!</v>
      </c>
      <c r="G8" s="250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  <c r="IO8" s="241"/>
      <c r="IP8" s="241"/>
      <c r="IQ8" s="241"/>
      <c r="IR8" s="241"/>
      <c r="IS8" s="241"/>
      <c r="IT8" s="241"/>
    </row>
    <row r="9" spans="1:254" s="231" customFormat="1" ht="58.5" customHeight="1">
      <c r="A9" s="236"/>
      <c r="B9" s="236" t="s">
        <v>15</v>
      </c>
      <c r="C9" s="239">
        <v>154</v>
      </c>
      <c r="D9" s="237" t="e">
        <f>#REF!/10000</f>
        <v>#REF!</v>
      </c>
      <c r="E9" s="237" t="e">
        <f>#REF!/10000</f>
        <v>#REF!</v>
      </c>
      <c r="F9" s="249" t="e">
        <f>E9/E4</f>
        <v>#REF!</v>
      </c>
      <c r="G9" s="250"/>
      <c r="H9" s="241"/>
      <c r="I9" s="241"/>
      <c r="J9" s="241">
        <f>C9/C4</f>
        <v>0.5310344827586206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  <c r="IO9" s="241"/>
      <c r="IP9" s="241"/>
      <c r="IQ9" s="241"/>
      <c r="IR9" s="241"/>
      <c r="IS9" s="241"/>
      <c r="IT9" s="241"/>
    </row>
    <row r="10" spans="1:254" s="231" customFormat="1" ht="58.5" customHeight="1">
      <c r="A10" s="236"/>
      <c r="B10" s="236" t="s">
        <v>16</v>
      </c>
      <c r="C10" s="236">
        <v>7</v>
      </c>
      <c r="D10" s="240"/>
      <c r="E10" s="240"/>
      <c r="F10" s="251"/>
      <c r="G10" s="25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  <c r="IM10" s="241"/>
      <c r="IN10" s="241"/>
      <c r="IO10" s="241"/>
      <c r="IP10" s="241"/>
      <c r="IQ10" s="241"/>
      <c r="IR10" s="241"/>
      <c r="IS10" s="241"/>
      <c r="IT10" s="241"/>
    </row>
    <row r="11" spans="1:254" s="231" customFormat="1" ht="10.5" customHeight="1">
      <c r="A11" s="241"/>
      <c r="B11" s="242"/>
      <c r="C11" s="242"/>
      <c r="D11" s="242"/>
      <c r="E11" s="242"/>
      <c r="F11" s="242"/>
      <c r="G11" s="242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  <c r="IO11" s="241"/>
      <c r="IP11" s="241"/>
      <c r="IQ11" s="241"/>
      <c r="IR11" s="241"/>
      <c r="IS11" s="241"/>
      <c r="IT11" s="241"/>
    </row>
    <row r="12" spans="1:256" s="231" customFormat="1" ht="6" customHeight="1">
      <c r="A12" s="241"/>
      <c r="B12" s="242"/>
      <c r="C12" s="242"/>
      <c r="D12" s="242"/>
      <c r="E12" s="242"/>
      <c r="F12" s="242"/>
      <c r="G12" s="241"/>
      <c r="H12" s="242"/>
      <c r="I12" s="242"/>
      <c r="J12" s="252"/>
      <c r="K12" s="252"/>
      <c r="L12" s="252"/>
      <c r="M12" s="252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  <c r="IO12" s="241"/>
      <c r="IP12" s="241"/>
      <c r="IQ12" s="241"/>
      <c r="IR12" s="241"/>
      <c r="IS12" s="241"/>
      <c r="IT12" s="241"/>
      <c r="IU12" s="241"/>
      <c r="IV12" s="241"/>
    </row>
    <row r="13" spans="1:254" s="231" customFormat="1" ht="15.75">
      <c r="A13" s="243" t="s">
        <v>17</v>
      </c>
      <c r="B13" s="243"/>
      <c r="C13" s="243"/>
      <c r="D13" s="244"/>
      <c r="E13" s="244"/>
      <c r="F13" s="244"/>
      <c r="G13" s="242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  <c r="IO13" s="241"/>
      <c r="IP13" s="241"/>
      <c r="IQ13" s="241"/>
      <c r="IR13" s="241"/>
      <c r="IS13" s="241"/>
      <c r="IT13" s="241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fitToHeight="1000" horizontalDpi="600" verticalDpi="600" orientation="landscape" paperSize="9" scale="74"/>
  <headerFooter scaleWithDoc="0" alignWithMargins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7">
      <selection activeCell="B29" sqref="B29"/>
    </sheetView>
  </sheetViews>
  <sheetFormatPr defaultColWidth="8.75390625" defaultRowHeight="14.25"/>
  <cols>
    <col min="1" max="1" width="13.625" style="201" customWidth="1"/>
    <col min="2" max="2" width="27.125" style="203" customWidth="1"/>
    <col min="3" max="5" width="28.625" style="203" customWidth="1"/>
    <col min="6" max="6" width="15.625" style="203" customWidth="1"/>
    <col min="7" max="7" width="18.125" style="203" customWidth="1"/>
    <col min="8" max="8" width="9.00390625" style="201" customWidth="1"/>
    <col min="9" max="9" width="12.75390625" style="201" customWidth="1"/>
    <col min="10" max="32" width="9.00390625" style="201" customWidth="1"/>
    <col min="33" max="254" width="8.75390625" style="201" customWidth="1"/>
  </cols>
  <sheetData>
    <row r="1" spans="1:256" s="201" customFormat="1" ht="43.5" customHeight="1">
      <c r="A1" s="204" t="s">
        <v>18</v>
      </c>
      <c r="B1" s="204"/>
      <c r="C1" s="204"/>
      <c r="D1" s="204"/>
      <c r="E1" s="204"/>
      <c r="F1" s="204"/>
      <c r="G1" s="220"/>
      <c r="IU1"/>
      <c r="IV1"/>
    </row>
    <row r="2" spans="1:7" s="202" customFormat="1" ht="51.75" customHeight="1">
      <c r="A2" s="205"/>
      <c r="B2" s="205"/>
      <c r="C2" s="206"/>
      <c r="D2" s="206"/>
      <c r="E2" s="221" t="s">
        <v>1</v>
      </c>
      <c r="F2" s="221"/>
      <c r="G2" s="221"/>
    </row>
    <row r="3" spans="1:256" s="201" customFormat="1" ht="64.5" customHeight="1">
      <c r="A3" s="207" t="s">
        <v>2</v>
      </c>
      <c r="B3" s="208"/>
      <c r="C3" s="208" t="s">
        <v>3</v>
      </c>
      <c r="D3" s="207" t="s">
        <v>4</v>
      </c>
      <c r="E3" s="208" t="s">
        <v>5</v>
      </c>
      <c r="F3" s="208"/>
      <c r="G3" s="208" t="s">
        <v>6</v>
      </c>
      <c r="IU3"/>
      <c r="IV3"/>
    </row>
    <row r="4" spans="1:256" s="201" customFormat="1" ht="63.75" customHeight="1">
      <c r="A4" s="207" t="s">
        <v>7</v>
      </c>
      <c r="B4" s="209"/>
      <c r="C4" s="208"/>
      <c r="D4" s="210"/>
      <c r="E4" s="210"/>
      <c r="F4" s="222" t="s">
        <v>19</v>
      </c>
      <c r="G4" s="223"/>
      <c r="IU4"/>
      <c r="IV4"/>
    </row>
    <row r="5" spans="1:256" s="201" customFormat="1" ht="69.75" customHeight="1">
      <c r="A5" s="211" t="s">
        <v>9</v>
      </c>
      <c r="B5" s="211" t="s">
        <v>10</v>
      </c>
      <c r="C5" s="211"/>
      <c r="D5" s="212"/>
      <c r="E5" s="212"/>
      <c r="F5" s="224" t="e">
        <f>E5/E4</f>
        <v>#DIV/0!</v>
      </c>
      <c r="G5" s="225"/>
      <c r="IU5"/>
      <c r="IV5"/>
    </row>
    <row r="6" spans="1:256" s="201" customFormat="1" ht="69.75" customHeight="1">
      <c r="A6" s="211"/>
      <c r="B6" s="211" t="s">
        <v>11</v>
      </c>
      <c r="C6" s="211"/>
      <c r="D6" s="212"/>
      <c r="E6" s="212"/>
      <c r="F6" s="224" t="e">
        <f>E6/E4</f>
        <v>#DIV/0!</v>
      </c>
      <c r="G6" s="225"/>
      <c r="IU6"/>
      <c r="IV6"/>
    </row>
    <row r="7" spans="1:256" s="201" customFormat="1" ht="69.75" customHeight="1">
      <c r="A7" s="211"/>
      <c r="B7" s="211" t="s">
        <v>12</v>
      </c>
      <c r="C7" s="213"/>
      <c r="D7" s="214"/>
      <c r="E7" s="212"/>
      <c r="F7" s="224" t="e">
        <f>E7/E4+0.001</f>
        <v>#DIV/0!</v>
      </c>
      <c r="G7" s="225"/>
      <c r="H7" s="226">
        <v>-1</v>
      </c>
      <c r="IU7"/>
      <c r="IV7"/>
    </row>
    <row r="8" spans="1:256" s="201" customFormat="1" ht="69.75" customHeight="1">
      <c r="A8" s="211" t="s">
        <v>13</v>
      </c>
      <c r="B8" s="211" t="s">
        <v>14</v>
      </c>
      <c r="C8" s="215"/>
      <c r="D8" s="212"/>
      <c r="E8" s="212"/>
      <c r="F8" s="224" t="e">
        <f>E8/E4</f>
        <v>#DIV/0!</v>
      </c>
      <c r="G8" s="225"/>
      <c r="IU8"/>
      <c r="IV8"/>
    </row>
    <row r="9" spans="1:256" s="201" customFormat="1" ht="69.75" customHeight="1">
      <c r="A9" s="211"/>
      <c r="B9" s="211" t="s">
        <v>15</v>
      </c>
      <c r="C9" s="215"/>
      <c r="D9" s="212"/>
      <c r="E9" s="212"/>
      <c r="F9" s="224" t="e">
        <f>E9/E4</f>
        <v>#DIV/0!</v>
      </c>
      <c r="G9" s="225"/>
      <c r="IU9"/>
      <c r="IV9"/>
    </row>
    <row r="10" spans="1:256" s="201" customFormat="1" ht="69.75" customHeight="1">
      <c r="A10" s="211"/>
      <c r="B10" s="211" t="s">
        <v>16</v>
      </c>
      <c r="C10" s="211">
        <v>7</v>
      </c>
      <c r="D10" s="216"/>
      <c r="E10" s="216"/>
      <c r="F10" s="227"/>
      <c r="G10" s="225"/>
      <c r="IU10"/>
      <c r="IV10"/>
    </row>
    <row r="11" spans="2:256" s="201" customFormat="1" ht="15.75">
      <c r="B11" s="203"/>
      <c r="C11" s="203"/>
      <c r="D11" s="203"/>
      <c r="E11" s="203"/>
      <c r="F11" s="203"/>
      <c r="G11" s="203"/>
      <c r="IU11"/>
      <c r="IV11"/>
    </row>
    <row r="12" spans="2:13" s="201" customFormat="1" ht="18">
      <c r="B12" s="203"/>
      <c r="C12" s="203"/>
      <c r="D12" s="203"/>
      <c r="E12" s="203"/>
      <c r="F12" s="203"/>
      <c r="H12" s="203"/>
      <c r="I12" s="203"/>
      <c r="J12" s="228"/>
      <c r="K12" s="228"/>
      <c r="L12" s="228"/>
      <c r="M12" s="228"/>
    </row>
    <row r="13" spans="1:256" s="203" customFormat="1" ht="15.75">
      <c r="A13" s="217" t="s">
        <v>20</v>
      </c>
      <c r="B13" s="218"/>
      <c r="C13" s="218"/>
      <c r="D13" s="219"/>
      <c r="E13" s="219"/>
      <c r="F13" s="219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IU13"/>
      <c r="IV13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61" zoomScaleNormal="61" zoomScaleSheetLayoutView="100" workbookViewId="0" topLeftCell="A1">
      <selection activeCell="J15" sqref="J15"/>
    </sheetView>
  </sheetViews>
  <sheetFormatPr defaultColWidth="9.00390625" defaultRowHeight="14.25"/>
  <cols>
    <col min="2" max="2" width="18.625" style="0" customWidth="1"/>
    <col min="5" max="5" width="33.75390625" style="0" customWidth="1"/>
    <col min="6" max="6" width="15.00390625" style="0" customWidth="1"/>
    <col min="7" max="7" width="12.125" style="0" customWidth="1"/>
    <col min="8" max="8" width="33.375" style="0" customWidth="1"/>
    <col min="9" max="9" width="13.50390625" style="0" customWidth="1"/>
    <col min="10" max="10" width="33.375" style="0" customWidth="1"/>
    <col min="11" max="11" width="12.125" style="0" customWidth="1"/>
    <col min="12" max="12" width="18.50390625" style="0" customWidth="1"/>
    <col min="13" max="13" width="11.00390625" style="0" customWidth="1"/>
    <col min="14" max="14" width="15.25390625" style="0" customWidth="1"/>
    <col min="15" max="15" width="9.75390625" style="0" customWidth="1"/>
  </cols>
  <sheetData>
    <row r="1" spans="1:16" ht="31.5" customHeight="1">
      <c r="A1" s="175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 customHeight="1">
      <c r="A2" s="16"/>
      <c r="B2" s="17"/>
      <c r="C2" s="16"/>
      <c r="D2" s="18"/>
      <c r="E2" s="182"/>
      <c r="F2" s="18"/>
      <c r="G2" s="18"/>
      <c r="H2" s="18"/>
      <c r="I2" s="18"/>
      <c r="J2" s="18"/>
      <c r="K2" s="18"/>
      <c r="L2" s="1"/>
      <c r="M2" s="8"/>
      <c r="N2" s="190" t="s">
        <v>22</v>
      </c>
      <c r="O2" s="191"/>
      <c r="P2" s="1"/>
    </row>
    <row r="3" spans="1:16" ht="21" customHeight="1">
      <c r="A3" s="19" t="s">
        <v>23</v>
      </c>
      <c r="B3" s="20" t="s">
        <v>24</v>
      </c>
      <c r="C3" s="19" t="s">
        <v>25</v>
      </c>
      <c r="D3" s="19" t="s">
        <v>26</v>
      </c>
      <c r="E3" s="20" t="s">
        <v>27</v>
      </c>
      <c r="F3" s="19" t="s">
        <v>28</v>
      </c>
      <c r="G3" s="19" t="s">
        <v>29</v>
      </c>
      <c r="H3" s="19" t="s">
        <v>30</v>
      </c>
      <c r="I3" s="108" t="s">
        <v>31</v>
      </c>
      <c r="J3" s="31" t="s">
        <v>32</v>
      </c>
      <c r="K3" s="19" t="s">
        <v>33</v>
      </c>
      <c r="L3" s="19" t="s">
        <v>34</v>
      </c>
      <c r="M3" s="19"/>
      <c r="N3" s="19" t="s">
        <v>35</v>
      </c>
      <c r="O3" s="19"/>
      <c r="P3" s="19" t="s">
        <v>36</v>
      </c>
    </row>
    <row r="4" spans="1:16" ht="21" customHeight="1">
      <c r="A4" s="19"/>
      <c r="B4" s="19"/>
      <c r="C4" s="19"/>
      <c r="D4" s="19"/>
      <c r="E4" s="19"/>
      <c r="F4" s="19"/>
      <c r="G4" s="19"/>
      <c r="H4" s="19"/>
      <c r="I4" s="32"/>
      <c r="J4" s="32"/>
      <c r="K4" s="19"/>
      <c r="L4" s="19" t="s">
        <v>37</v>
      </c>
      <c r="M4" s="19" t="s">
        <v>38</v>
      </c>
      <c r="N4" s="19" t="s">
        <v>37</v>
      </c>
      <c r="O4" s="19" t="s">
        <v>38</v>
      </c>
      <c r="P4" s="19"/>
    </row>
    <row r="5" spans="1:16" ht="18.75" customHeight="1">
      <c r="A5" s="66" t="s">
        <v>39</v>
      </c>
      <c r="B5" s="68"/>
      <c r="C5" s="67"/>
      <c r="D5" s="21"/>
      <c r="E5" s="40"/>
      <c r="F5" s="67">
        <f>F6+F22+F42</f>
        <v>1481000</v>
      </c>
      <c r="G5" s="67">
        <f>G6+G22+G42</f>
        <v>864000</v>
      </c>
      <c r="H5" s="21"/>
      <c r="I5" s="21"/>
      <c r="J5" s="21"/>
      <c r="K5" s="21"/>
      <c r="L5" s="173"/>
      <c r="M5" s="21"/>
      <c r="N5" s="110"/>
      <c r="O5" s="173"/>
      <c r="P5" s="192"/>
    </row>
    <row r="6" spans="1:16" ht="16.5" customHeight="1">
      <c r="A6" s="66" t="s">
        <v>40</v>
      </c>
      <c r="B6" s="68"/>
      <c r="C6" s="67"/>
      <c r="D6" s="21"/>
      <c r="E6" s="40"/>
      <c r="F6" s="67">
        <f>F7+F11+F16+F19</f>
        <v>430000</v>
      </c>
      <c r="G6" s="67">
        <f>G7+G11+G16+G19</f>
        <v>198000</v>
      </c>
      <c r="H6" s="21"/>
      <c r="I6" s="21"/>
      <c r="J6" s="21"/>
      <c r="K6" s="21"/>
      <c r="L6" s="173"/>
      <c r="M6" s="21"/>
      <c r="N6" s="110"/>
      <c r="O6" s="173"/>
      <c r="P6" s="192"/>
    </row>
    <row r="7" spans="1:16" ht="18" customHeight="1">
      <c r="A7" s="66" t="s">
        <v>41</v>
      </c>
      <c r="B7" s="68"/>
      <c r="C7" s="67"/>
      <c r="D7" s="21"/>
      <c r="E7" s="40"/>
      <c r="F7" s="19">
        <f>SUM(F8:F10)</f>
        <v>93000</v>
      </c>
      <c r="G7" s="19">
        <f>SUM(G8:G10)</f>
        <v>68000</v>
      </c>
      <c r="H7" s="21"/>
      <c r="I7" s="21"/>
      <c r="J7" s="21"/>
      <c r="K7" s="21"/>
      <c r="L7" s="173"/>
      <c r="M7" s="21"/>
      <c r="N7" s="110"/>
      <c r="O7" s="173"/>
      <c r="P7" s="192"/>
    </row>
    <row r="8" spans="1:16" ht="54" customHeight="1">
      <c r="A8" s="21">
        <v>1</v>
      </c>
      <c r="B8" s="24" t="s">
        <v>42</v>
      </c>
      <c r="C8" s="23" t="s">
        <v>43</v>
      </c>
      <c r="D8" s="23" t="s">
        <v>44</v>
      </c>
      <c r="E8" s="42" t="s">
        <v>45</v>
      </c>
      <c r="F8" s="23">
        <v>28000</v>
      </c>
      <c r="G8" s="23">
        <v>10000</v>
      </c>
      <c r="H8" s="42" t="s">
        <v>46</v>
      </c>
      <c r="I8" s="42"/>
      <c r="J8" s="42"/>
      <c r="K8" s="23" t="s">
        <v>47</v>
      </c>
      <c r="L8" s="115" t="s">
        <v>48</v>
      </c>
      <c r="M8" s="48" t="s">
        <v>49</v>
      </c>
      <c r="N8" s="23" t="s">
        <v>50</v>
      </c>
      <c r="O8" s="21" t="s">
        <v>51</v>
      </c>
      <c r="P8" s="23" t="s">
        <v>52</v>
      </c>
    </row>
    <row r="9" spans="1:16" ht="36" customHeight="1">
      <c r="A9" s="21">
        <v>2</v>
      </c>
      <c r="B9" s="22" t="s">
        <v>53</v>
      </c>
      <c r="C9" s="23" t="s">
        <v>54</v>
      </c>
      <c r="D9" s="23" t="s">
        <v>44</v>
      </c>
      <c r="E9" s="42" t="s">
        <v>55</v>
      </c>
      <c r="F9" s="23">
        <v>35000</v>
      </c>
      <c r="G9" s="23">
        <v>28000</v>
      </c>
      <c r="H9" s="42" t="s">
        <v>56</v>
      </c>
      <c r="I9" s="42"/>
      <c r="J9" s="42"/>
      <c r="K9" s="23" t="s">
        <v>57</v>
      </c>
      <c r="L9" s="23" t="s">
        <v>48</v>
      </c>
      <c r="M9" s="23" t="s">
        <v>49</v>
      </c>
      <c r="N9" s="23" t="s">
        <v>50</v>
      </c>
      <c r="O9" s="21" t="s">
        <v>51</v>
      </c>
      <c r="P9" s="193"/>
    </row>
    <row r="10" spans="1:16" ht="36.75" customHeight="1">
      <c r="A10" s="21">
        <v>3</v>
      </c>
      <c r="B10" s="22" t="s">
        <v>58</v>
      </c>
      <c r="C10" s="23" t="s">
        <v>54</v>
      </c>
      <c r="D10" s="23">
        <v>2021</v>
      </c>
      <c r="E10" s="42" t="s">
        <v>59</v>
      </c>
      <c r="F10" s="23">
        <v>30000</v>
      </c>
      <c r="G10" s="23">
        <v>30000</v>
      </c>
      <c r="H10" s="42" t="s">
        <v>60</v>
      </c>
      <c r="I10" s="42"/>
      <c r="J10" s="42"/>
      <c r="K10" s="21" t="s">
        <v>61</v>
      </c>
      <c r="L10" s="115" t="s">
        <v>62</v>
      </c>
      <c r="M10" s="48" t="s">
        <v>63</v>
      </c>
      <c r="N10" s="23" t="s">
        <v>50</v>
      </c>
      <c r="O10" s="21" t="s">
        <v>51</v>
      </c>
      <c r="P10" s="193"/>
    </row>
    <row r="11" spans="1:16" ht="19.5" customHeight="1">
      <c r="A11" s="66" t="s">
        <v>64</v>
      </c>
      <c r="B11" s="68"/>
      <c r="C11" s="67"/>
      <c r="D11" s="21"/>
      <c r="E11" s="40"/>
      <c r="F11" s="67">
        <f>SUM(F12:F15)</f>
        <v>121000</v>
      </c>
      <c r="G11" s="67">
        <f>SUM(G12:G15)</f>
        <v>37500</v>
      </c>
      <c r="H11" s="21"/>
      <c r="I11" s="21"/>
      <c r="J11" s="21"/>
      <c r="K11" s="21"/>
      <c r="L11" s="173"/>
      <c r="M11" s="21"/>
      <c r="N11" s="110"/>
      <c r="O11" s="173"/>
      <c r="P11" s="192"/>
    </row>
    <row r="12" spans="1:16" ht="39" customHeight="1">
      <c r="A12" s="23">
        <v>4</v>
      </c>
      <c r="B12" s="176" t="s">
        <v>65</v>
      </c>
      <c r="C12" s="86" t="s">
        <v>66</v>
      </c>
      <c r="D12" s="86" t="s">
        <v>67</v>
      </c>
      <c r="E12" s="168" t="s">
        <v>68</v>
      </c>
      <c r="F12" s="79">
        <v>17000</v>
      </c>
      <c r="G12" s="86">
        <v>5000</v>
      </c>
      <c r="H12" s="168" t="s">
        <v>69</v>
      </c>
      <c r="I12" s="168"/>
      <c r="J12" s="168"/>
      <c r="K12" s="23" t="s">
        <v>70</v>
      </c>
      <c r="L12" s="86" t="s">
        <v>71</v>
      </c>
      <c r="M12" s="86" t="s">
        <v>72</v>
      </c>
      <c r="N12" s="119" t="s">
        <v>73</v>
      </c>
      <c r="O12" s="194" t="s">
        <v>74</v>
      </c>
      <c r="P12" s="195"/>
    </row>
    <row r="13" spans="1:16" ht="58.5" customHeight="1">
      <c r="A13" s="23">
        <v>5</v>
      </c>
      <c r="B13" s="68" t="s">
        <v>75</v>
      </c>
      <c r="C13" s="163" t="s">
        <v>54</v>
      </c>
      <c r="D13" s="23" t="s">
        <v>44</v>
      </c>
      <c r="E13" s="168" t="s">
        <v>76</v>
      </c>
      <c r="F13" s="183">
        <v>12000</v>
      </c>
      <c r="G13" s="23">
        <v>10000</v>
      </c>
      <c r="H13" s="168" t="s">
        <v>77</v>
      </c>
      <c r="I13" s="168"/>
      <c r="J13" s="168"/>
      <c r="K13" s="116" t="s">
        <v>78</v>
      </c>
      <c r="L13" s="163" t="s">
        <v>71</v>
      </c>
      <c r="M13" s="79" t="s">
        <v>72</v>
      </c>
      <c r="N13" s="119" t="s">
        <v>73</v>
      </c>
      <c r="O13" s="194" t="s">
        <v>79</v>
      </c>
      <c r="P13" s="196"/>
    </row>
    <row r="14" spans="1:16" ht="39" customHeight="1">
      <c r="A14" s="23">
        <v>6</v>
      </c>
      <c r="B14" s="22" t="s">
        <v>80</v>
      </c>
      <c r="C14" s="163" t="s">
        <v>54</v>
      </c>
      <c r="D14" s="23" t="s">
        <v>44</v>
      </c>
      <c r="E14" s="100" t="s">
        <v>81</v>
      </c>
      <c r="F14" s="183">
        <v>12000</v>
      </c>
      <c r="G14" s="23">
        <v>8500</v>
      </c>
      <c r="H14" s="168" t="s">
        <v>82</v>
      </c>
      <c r="I14" s="168"/>
      <c r="J14" s="168"/>
      <c r="K14" s="116" t="s">
        <v>78</v>
      </c>
      <c r="L14" s="23" t="s">
        <v>83</v>
      </c>
      <c r="M14" s="74" t="s">
        <v>84</v>
      </c>
      <c r="N14" s="119" t="s">
        <v>73</v>
      </c>
      <c r="O14" s="194" t="s">
        <v>79</v>
      </c>
      <c r="P14" s="197"/>
    </row>
    <row r="15" spans="1:16" ht="126.75" customHeight="1">
      <c r="A15" s="23">
        <v>7</v>
      </c>
      <c r="B15" s="22" t="s">
        <v>85</v>
      </c>
      <c r="C15" s="23" t="s">
        <v>54</v>
      </c>
      <c r="D15" s="23" t="s">
        <v>86</v>
      </c>
      <c r="E15" s="184" t="s">
        <v>87</v>
      </c>
      <c r="F15" s="23">
        <v>80000</v>
      </c>
      <c r="G15" s="23">
        <v>14000</v>
      </c>
      <c r="H15" s="42" t="s">
        <v>88</v>
      </c>
      <c r="I15" s="42"/>
      <c r="J15" s="42"/>
      <c r="K15" s="23" t="s">
        <v>89</v>
      </c>
      <c r="L15" s="23" t="s">
        <v>90</v>
      </c>
      <c r="M15" s="23" t="s">
        <v>91</v>
      </c>
      <c r="N15" s="119" t="s">
        <v>73</v>
      </c>
      <c r="O15" s="194" t="s">
        <v>79</v>
      </c>
      <c r="P15" s="74"/>
    </row>
    <row r="16" spans="1:16" ht="18">
      <c r="A16" s="66" t="s">
        <v>92</v>
      </c>
      <c r="B16" s="68"/>
      <c r="C16" s="67"/>
      <c r="D16" s="21"/>
      <c r="E16" s="40"/>
      <c r="F16" s="67">
        <f>SUM(F17:F18)</f>
        <v>101000</v>
      </c>
      <c r="G16" s="67">
        <f>SUM(G17:G18)</f>
        <v>27500</v>
      </c>
      <c r="H16" s="21"/>
      <c r="I16" s="21"/>
      <c r="J16" s="21"/>
      <c r="K16" s="21"/>
      <c r="L16" s="173"/>
      <c r="M16" s="21"/>
      <c r="N16" s="110"/>
      <c r="O16" s="173"/>
      <c r="P16" s="192"/>
    </row>
    <row r="17" spans="1:16" ht="67.5" customHeight="1">
      <c r="A17" s="21">
        <v>8</v>
      </c>
      <c r="B17" s="22" t="s">
        <v>93</v>
      </c>
      <c r="C17" s="155" t="s">
        <v>94</v>
      </c>
      <c r="D17" s="23" t="s">
        <v>86</v>
      </c>
      <c r="E17" s="100" t="s">
        <v>95</v>
      </c>
      <c r="F17" s="23">
        <v>71000</v>
      </c>
      <c r="G17" s="23">
        <v>22500</v>
      </c>
      <c r="H17" s="100" t="s">
        <v>96</v>
      </c>
      <c r="I17" s="100"/>
      <c r="J17" s="100"/>
      <c r="K17" s="21" t="s">
        <v>97</v>
      </c>
      <c r="L17" s="23" t="s">
        <v>98</v>
      </c>
      <c r="M17" s="23" t="s">
        <v>99</v>
      </c>
      <c r="N17" s="23" t="s">
        <v>100</v>
      </c>
      <c r="O17" s="23" t="s">
        <v>101</v>
      </c>
      <c r="P17" s="23"/>
    </row>
    <row r="18" spans="1:16" ht="189" customHeight="1">
      <c r="A18" s="21">
        <v>9</v>
      </c>
      <c r="B18" s="24" t="s">
        <v>102</v>
      </c>
      <c r="C18" s="35" t="s">
        <v>103</v>
      </c>
      <c r="D18" s="23" t="s">
        <v>104</v>
      </c>
      <c r="E18" s="185" t="s">
        <v>105</v>
      </c>
      <c r="F18" s="23">
        <v>30000</v>
      </c>
      <c r="G18" s="23">
        <v>5000</v>
      </c>
      <c r="H18" s="100" t="s">
        <v>106</v>
      </c>
      <c r="I18" s="100"/>
      <c r="J18" s="100"/>
      <c r="K18" s="21" t="s">
        <v>107</v>
      </c>
      <c r="L18" s="23" t="s">
        <v>108</v>
      </c>
      <c r="M18" s="23" t="s">
        <v>109</v>
      </c>
      <c r="N18" s="23" t="s">
        <v>110</v>
      </c>
      <c r="O18" s="116" t="s">
        <v>111</v>
      </c>
      <c r="P18" s="193"/>
    </row>
    <row r="19" spans="1:16" ht="18">
      <c r="A19" s="66" t="s">
        <v>112</v>
      </c>
      <c r="B19" s="66"/>
      <c r="C19" s="66"/>
      <c r="D19" s="66"/>
      <c r="E19" s="66"/>
      <c r="F19" s="66">
        <f>SUM(F20:F21)</f>
        <v>115000</v>
      </c>
      <c r="G19" s="66">
        <f>SUM(G20:G21)</f>
        <v>65000</v>
      </c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39" customHeight="1">
      <c r="A20" s="23">
        <v>10</v>
      </c>
      <c r="B20" s="177" t="s">
        <v>113</v>
      </c>
      <c r="C20" s="35" t="s">
        <v>54</v>
      </c>
      <c r="D20" s="35">
        <v>2021</v>
      </c>
      <c r="E20" s="101" t="s">
        <v>114</v>
      </c>
      <c r="F20" s="35">
        <v>15000</v>
      </c>
      <c r="G20" s="35">
        <v>15000</v>
      </c>
      <c r="H20" s="101" t="s">
        <v>60</v>
      </c>
      <c r="I20" s="101"/>
      <c r="J20" s="101"/>
      <c r="K20" s="167" t="s">
        <v>115</v>
      </c>
      <c r="L20" s="35" t="s">
        <v>116</v>
      </c>
      <c r="M20" s="43" t="s">
        <v>117</v>
      </c>
      <c r="N20" s="123" t="s">
        <v>118</v>
      </c>
      <c r="O20" s="167" t="s">
        <v>119</v>
      </c>
      <c r="P20" s="193"/>
    </row>
    <row r="21" spans="1:16" ht="48" customHeight="1">
      <c r="A21" s="23">
        <v>11</v>
      </c>
      <c r="B21" s="24" t="s">
        <v>120</v>
      </c>
      <c r="C21" s="35" t="s">
        <v>54</v>
      </c>
      <c r="D21" s="21" t="s">
        <v>67</v>
      </c>
      <c r="E21" s="42" t="s">
        <v>121</v>
      </c>
      <c r="F21" s="23">
        <v>100000</v>
      </c>
      <c r="G21" s="23">
        <v>50000</v>
      </c>
      <c r="H21" s="42" t="s">
        <v>122</v>
      </c>
      <c r="I21" s="42"/>
      <c r="J21" s="42"/>
      <c r="K21" s="21" t="s">
        <v>123</v>
      </c>
      <c r="L21" s="23" t="s">
        <v>124</v>
      </c>
      <c r="M21" s="117" t="s">
        <v>125</v>
      </c>
      <c r="N21" s="23" t="s">
        <v>126</v>
      </c>
      <c r="O21" s="117" t="s">
        <v>125</v>
      </c>
      <c r="P21" s="198"/>
    </row>
    <row r="22" spans="1:16" ht="18">
      <c r="A22" s="66" t="s">
        <v>127</v>
      </c>
      <c r="B22" s="68"/>
      <c r="C22" s="67"/>
      <c r="D22" s="21"/>
      <c r="E22" s="40"/>
      <c r="F22" s="67">
        <f>F23+F26+F32+F38+F40</f>
        <v>712000</v>
      </c>
      <c r="G22" s="67">
        <f>G23+G26+G32+G38+G40</f>
        <v>398000</v>
      </c>
      <c r="H22" s="21"/>
      <c r="I22" s="21"/>
      <c r="J22" s="21"/>
      <c r="K22" s="21"/>
      <c r="L22" s="173"/>
      <c r="M22" s="21"/>
      <c r="N22" s="110"/>
      <c r="O22" s="173"/>
      <c r="P22" s="192"/>
    </row>
    <row r="23" spans="1:16" ht="18">
      <c r="A23" s="66" t="s">
        <v>128</v>
      </c>
      <c r="B23" s="68"/>
      <c r="C23" s="67"/>
      <c r="D23" s="21"/>
      <c r="E23" s="40"/>
      <c r="F23" s="19">
        <f>SUM(F24:F25)</f>
        <v>60000</v>
      </c>
      <c r="G23" s="19">
        <f>SUM(G24:G25)</f>
        <v>60000</v>
      </c>
      <c r="H23" s="21"/>
      <c r="I23" s="21"/>
      <c r="J23" s="21"/>
      <c r="K23" s="21"/>
      <c r="L23" s="173"/>
      <c r="M23" s="21"/>
      <c r="N23" s="110"/>
      <c r="O23" s="173"/>
      <c r="P23" s="192"/>
    </row>
    <row r="24" spans="1:16" ht="48.75" customHeight="1">
      <c r="A24" s="23">
        <v>12</v>
      </c>
      <c r="B24" s="177" t="s">
        <v>129</v>
      </c>
      <c r="C24" s="35" t="s">
        <v>54</v>
      </c>
      <c r="D24" s="35">
        <v>2021</v>
      </c>
      <c r="E24" s="42" t="s">
        <v>130</v>
      </c>
      <c r="F24" s="21">
        <v>15000</v>
      </c>
      <c r="G24" s="79">
        <v>15000</v>
      </c>
      <c r="H24" s="100" t="s">
        <v>60</v>
      </c>
      <c r="I24" s="100"/>
      <c r="J24" s="100"/>
      <c r="K24" s="23" t="s">
        <v>70</v>
      </c>
      <c r="L24" s="23" t="s">
        <v>62</v>
      </c>
      <c r="M24" s="23" t="s">
        <v>63</v>
      </c>
      <c r="N24" s="141" t="s">
        <v>118</v>
      </c>
      <c r="O24" s="167" t="s">
        <v>131</v>
      </c>
      <c r="P24" s="193"/>
    </row>
    <row r="25" spans="1:16" ht="39" customHeight="1">
      <c r="A25" s="23">
        <v>13</v>
      </c>
      <c r="B25" s="75" t="s">
        <v>132</v>
      </c>
      <c r="C25" s="35" t="s">
        <v>54</v>
      </c>
      <c r="D25" s="35">
        <v>2021</v>
      </c>
      <c r="E25" s="186" t="s">
        <v>133</v>
      </c>
      <c r="F25" s="35">
        <v>45000</v>
      </c>
      <c r="G25" s="35">
        <v>45000</v>
      </c>
      <c r="H25" s="101" t="s">
        <v>60</v>
      </c>
      <c r="I25" s="101"/>
      <c r="J25" s="101"/>
      <c r="K25" s="23" t="s">
        <v>70</v>
      </c>
      <c r="L25" s="23" t="s">
        <v>134</v>
      </c>
      <c r="M25" s="21" t="s">
        <v>135</v>
      </c>
      <c r="N25" s="123" t="s">
        <v>136</v>
      </c>
      <c r="O25" s="123" t="s">
        <v>137</v>
      </c>
      <c r="P25" s="193"/>
    </row>
    <row r="26" spans="1:16" ht="18">
      <c r="A26" s="66" t="s">
        <v>138</v>
      </c>
      <c r="B26" s="68"/>
      <c r="C26" s="67"/>
      <c r="D26" s="21"/>
      <c r="E26" s="40"/>
      <c r="F26" s="19">
        <f>SUM(F27:F31)</f>
        <v>73000</v>
      </c>
      <c r="G26" s="19">
        <f>SUM(G27:G31)</f>
        <v>58000</v>
      </c>
      <c r="H26" s="21"/>
      <c r="I26" s="21"/>
      <c r="J26" s="21"/>
      <c r="K26" s="21"/>
      <c r="L26" s="173"/>
      <c r="M26" s="21"/>
      <c r="N26" s="110"/>
      <c r="O26" s="173"/>
      <c r="P26" s="192"/>
    </row>
    <row r="27" spans="1:16" ht="72" customHeight="1">
      <c r="A27" s="23">
        <v>14</v>
      </c>
      <c r="B27" s="22" t="s">
        <v>139</v>
      </c>
      <c r="C27" s="79" t="s">
        <v>66</v>
      </c>
      <c r="D27" s="23">
        <v>2021</v>
      </c>
      <c r="E27" s="184" t="s">
        <v>140</v>
      </c>
      <c r="F27" s="23">
        <v>5000</v>
      </c>
      <c r="G27" s="23">
        <v>5000</v>
      </c>
      <c r="H27" s="100" t="s">
        <v>60</v>
      </c>
      <c r="I27" s="100"/>
      <c r="J27" s="100"/>
      <c r="K27" s="117" t="s">
        <v>141</v>
      </c>
      <c r="L27" s="23" t="s">
        <v>142</v>
      </c>
      <c r="M27" s="21" t="s">
        <v>143</v>
      </c>
      <c r="N27" s="21" t="s">
        <v>144</v>
      </c>
      <c r="O27" s="21" t="s">
        <v>145</v>
      </c>
      <c r="P27" s="193"/>
    </row>
    <row r="28" spans="1:16" ht="55.5" customHeight="1">
      <c r="A28" s="23">
        <v>15</v>
      </c>
      <c r="B28" s="22" t="s">
        <v>146</v>
      </c>
      <c r="C28" s="90" t="s">
        <v>147</v>
      </c>
      <c r="D28" s="23" t="s">
        <v>44</v>
      </c>
      <c r="E28" s="42" t="s">
        <v>148</v>
      </c>
      <c r="F28" s="23">
        <v>25000</v>
      </c>
      <c r="G28" s="23">
        <v>21000</v>
      </c>
      <c r="H28" s="100" t="s">
        <v>149</v>
      </c>
      <c r="I28" s="100"/>
      <c r="J28" s="100"/>
      <c r="K28" s="21" t="s">
        <v>150</v>
      </c>
      <c r="L28" s="23" t="s">
        <v>151</v>
      </c>
      <c r="M28" s="21" t="s">
        <v>152</v>
      </c>
      <c r="N28" s="23" t="s">
        <v>147</v>
      </c>
      <c r="O28" s="199" t="s">
        <v>153</v>
      </c>
      <c r="P28" s="155"/>
    </row>
    <row r="29" spans="1:16" ht="93.75" customHeight="1">
      <c r="A29" s="23">
        <v>16</v>
      </c>
      <c r="B29" s="22" t="s">
        <v>154</v>
      </c>
      <c r="C29" s="35" t="s">
        <v>103</v>
      </c>
      <c r="D29" s="23" t="s">
        <v>44</v>
      </c>
      <c r="E29" s="42" t="s">
        <v>155</v>
      </c>
      <c r="F29" s="21">
        <v>20000</v>
      </c>
      <c r="G29" s="21">
        <v>15000</v>
      </c>
      <c r="H29" s="42" t="s">
        <v>156</v>
      </c>
      <c r="I29" s="42"/>
      <c r="J29" s="42"/>
      <c r="K29" s="21" t="s">
        <v>61</v>
      </c>
      <c r="L29" s="23" t="s">
        <v>157</v>
      </c>
      <c r="M29" s="23" t="s">
        <v>158</v>
      </c>
      <c r="N29" s="23" t="s">
        <v>110</v>
      </c>
      <c r="O29" s="116" t="s">
        <v>159</v>
      </c>
      <c r="P29" s="193"/>
    </row>
    <row r="30" spans="1:16" ht="129" customHeight="1">
      <c r="A30" s="23">
        <v>17</v>
      </c>
      <c r="B30" s="22" t="s">
        <v>160</v>
      </c>
      <c r="C30" s="79" t="s">
        <v>103</v>
      </c>
      <c r="D30" s="23" t="s">
        <v>44</v>
      </c>
      <c r="E30" s="42" t="s">
        <v>161</v>
      </c>
      <c r="F30" s="23">
        <v>15000</v>
      </c>
      <c r="G30" s="79">
        <v>10000</v>
      </c>
      <c r="H30" s="42" t="s">
        <v>162</v>
      </c>
      <c r="I30" s="42"/>
      <c r="J30" s="42"/>
      <c r="K30" s="117" t="s">
        <v>163</v>
      </c>
      <c r="L30" s="23" t="s">
        <v>164</v>
      </c>
      <c r="M30" s="23" t="s">
        <v>165</v>
      </c>
      <c r="N30" s="23" t="s">
        <v>110</v>
      </c>
      <c r="O30" s="116" t="s">
        <v>159</v>
      </c>
      <c r="P30" s="193"/>
    </row>
    <row r="31" spans="1:16" ht="57.75" customHeight="1">
      <c r="A31" s="23">
        <v>18</v>
      </c>
      <c r="B31" s="22" t="s">
        <v>166</v>
      </c>
      <c r="C31" s="79" t="s">
        <v>103</v>
      </c>
      <c r="D31" s="23" t="s">
        <v>44</v>
      </c>
      <c r="E31" s="42" t="s">
        <v>167</v>
      </c>
      <c r="F31" s="23">
        <v>8000</v>
      </c>
      <c r="G31" s="23">
        <v>7000</v>
      </c>
      <c r="H31" s="100" t="s">
        <v>168</v>
      </c>
      <c r="I31" s="100"/>
      <c r="J31" s="100"/>
      <c r="K31" s="21" t="s">
        <v>107</v>
      </c>
      <c r="L31" s="23" t="s">
        <v>169</v>
      </c>
      <c r="M31" s="116" t="s">
        <v>170</v>
      </c>
      <c r="N31" s="23" t="s">
        <v>110</v>
      </c>
      <c r="O31" s="116" t="s">
        <v>159</v>
      </c>
      <c r="P31" s="193"/>
    </row>
    <row r="32" spans="1:16" ht="18">
      <c r="A32" s="66" t="s">
        <v>171</v>
      </c>
      <c r="B32" s="68"/>
      <c r="C32" s="67"/>
      <c r="D32" s="21"/>
      <c r="E32" s="40"/>
      <c r="F32" s="19">
        <f>SUM(F33:F37)</f>
        <v>529000</v>
      </c>
      <c r="G32" s="19">
        <f>SUM(G33:G37)</f>
        <v>255000</v>
      </c>
      <c r="H32" s="21"/>
      <c r="I32" s="21"/>
      <c r="J32" s="21"/>
      <c r="K32" s="21"/>
      <c r="L32" s="173"/>
      <c r="M32" s="21"/>
      <c r="N32" s="110"/>
      <c r="O32" s="173"/>
      <c r="P32" s="192"/>
    </row>
    <row r="33" spans="1:16" ht="57" customHeight="1">
      <c r="A33" s="23">
        <v>19</v>
      </c>
      <c r="B33" s="22" t="s">
        <v>172</v>
      </c>
      <c r="C33" s="155" t="s">
        <v>173</v>
      </c>
      <c r="D33" s="155" t="s">
        <v>104</v>
      </c>
      <c r="E33" s="187" t="s">
        <v>174</v>
      </c>
      <c r="F33" s="155">
        <v>180000</v>
      </c>
      <c r="G33" s="155">
        <v>50000</v>
      </c>
      <c r="H33" s="187" t="s">
        <v>175</v>
      </c>
      <c r="I33" s="187"/>
      <c r="J33" s="187"/>
      <c r="K33" s="21" t="s">
        <v>97</v>
      </c>
      <c r="L33" s="155" t="s">
        <v>176</v>
      </c>
      <c r="M33" s="155" t="s">
        <v>177</v>
      </c>
      <c r="N33" s="155" t="s">
        <v>178</v>
      </c>
      <c r="O33" s="155" t="s">
        <v>179</v>
      </c>
      <c r="P33" s="23" t="s">
        <v>52</v>
      </c>
    </row>
    <row r="34" spans="1:16" ht="56.25">
      <c r="A34" s="23">
        <v>20</v>
      </c>
      <c r="B34" s="24" t="s">
        <v>180</v>
      </c>
      <c r="C34" s="27" t="s">
        <v>173</v>
      </c>
      <c r="D34" s="23" t="s">
        <v>67</v>
      </c>
      <c r="E34" s="42" t="s">
        <v>181</v>
      </c>
      <c r="F34" s="99">
        <v>65000</v>
      </c>
      <c r="G34" s="99">
        <v>30000</v>
      </c>
      <c r="H34" s="42" t="s">
        <v>182</v>
      </c>
      <c r="I34" s="42"/>
      <c r="J34" s="42"/>
      <c r="K34" s="21" t="s">
        <v>183</v>
      </c>
      <c r="L34" s="23" t="s">
        <v>184</v>
      </c>
      <c r="M34" s="117" t="s">
        <v>185</v>
      </c>
      <c r="N34" s="21" t="s">
        <v>178</v>
      </c>
      <c r="O34" s="21" t="s">
        <v>179</v>
      </c>
      <c r="P34" s="193"/>
    </row>
    <row r="35" spans="1:16" ht="130.5" customHeight="1">
      <c r="A35" s="23">
        <v>21</v>
      </c>
      <c r="B35" s="22" t="s">
        <v>186</v>
      </c>
      <c r="C35" s="23" t="s">
        <v>173</v>
      </c>
      <c r="D35" s="21" t="s">
        <v>44</v>
      </c>
      <c r="E35" s="184" t="s">
        <v>187</v>
      </c>
      <c r="F35" s="23">
        <v>80000</v>
      </c>
      <c r="G35" s="21">
        <v>70000</v>
      </c>
      <c r="H35" s="40" t="s">
        <v>82</v>
      </c>
      <c r="I35" s="40"/>
      <c r="J35" s="40"/>
      <c r="K35" s="117" t="s">
        <v>188</v>
      </c>
      <c r="L35" s="23" t="s">
        <v>189</v>
      </c>
      <c r="M35" s="21" t="s">
        <v>190</v>
      </c>
      <c r="N35" s="23" t="s">
        <v>191</v>
      </c>
      <c r="O35" s="23" t="s">
        <v>192</v>
      </c>
      <c r="P35" s="23" t="s">
        <v>52</v>
      </c>
    </row>
    <row r="36" spans="1:16" ht="169.5" customHeight="1">
      <c r="A36" s="23">
        <v>22</v>
      </c>
      <c r="B36" s="22" t="s">
        <v>193</v>
      </c>
      <c r="C36" s="79" t="s">
        <v>194</v>
      </c>
      <c r="D36" s="23" t="s">
        <v>44</v>
      </c>
      <c r="E36" s="42" t="s">
        <v>195</v>
      </c>
      <c r="F36" s="23">
        <v>160000</v>
      </c>
      <c r="G36" s="23">
        <v>80000</v>
      </c>
      <c r="H36" s="42" t="s">
        <v>196</v>
      </c>
      <c r="I36" s="42"/>
      <c r="J36" s="42"/>
      <c r="K36" s="117" t="s">
        <v>197</v>
      </c>
      <c r="L36" s="79" t="s">
        <v>198</v>
      </c>
      <c r="M36" s="79" t="s">
        <v>199</v>
      </c>
      <c r="N36" s="23" t="s">
        <v>194</v>
      </c>
      <c r="O36" s="21" t="s">
        <v>200</v>
      </c>
      <c r="P36" s="198"/>
    </row>
    <row r="37" spans="1:16" ht="78.75" customHeight="1">
      <c r="A37" s="23">
        <v>23</v>
      </c>
      <c r="B37" s="84" t="s">
        <v>201</v>
      </c>
      <c r="C37" s="23" t="s">
        <v>202</v>
      </c>
      <c r="D37" s="23" t="s">
        <v>44</v>
      </c>
      <c r="E37" s="42" t="s">
        <v>203</v>
      </c>
      <c r="F37" s="23">
        <v>44000</v>
      </c>
      <c r="G37" s="23">
        <v>25000</v>
      </c>
      <c r="H37" s="42" t="s">
        <v>204</v>
      </c>
      <c r="I37" s="42"/>
      <c r="J37" s="42"/>
      <c r="K37" s="117" t="s">
        <v>163</v>
      </c>
      <c r="L37" s="23" t="s">
        <v>205</v>
      </c>
      <c r="M37" s="117" t="s">
        <v>206</v>
      </c>
      <c r="N37" s="23" t="s">
        <v>202</v>
      </c>
      <c r="O37" s="116" t="s">
        <v>207</v>
      </c>
      <c r="P37" s="173"/>
    </row>
    <row r="38" spans="1:16" ht="18">
      <c r="A38" s="66" t="s">
        <v>208</v>
      </c>
      <c r="B38" s="68"/>
      <c r="C38" s="67"/>
      <c r="D38" s="21"/>
      <c r="E38" s="40"/>
      <c r="F38" s="19">
        <f>F39</f>
        <v>30000</v>
      </c>
      <c r="G38" s="19">
        <f>G39</f>
        <v>5000</v>
      </c>
      <c r="H38" s="23"/>
      <c r="I38" s="23"/>
      <c r="J38" s="23"/>
      <c r="K38" s="21"/>
      <c r="L38" s="173"/>
      <c r="M38" s="21"/>
      <c r="N38" s="110"/>
      <c r="O38" s="173"/>
      <c r="P38" s="192"/>
    </row>
    <row r="39" spans="1:16" ht="69" customHeight="1">
      <c r="A39" s="21">
        <v>24</v>
      </c>
      <c r="B39" s="84" t="s">
        <v>209</v>
      </c>
      <c r="C39" s="23" t="s">
        <v>210</v>
      </c>
      <c r="D39" s="21" t="s">
        <v>67</v>
      </c>
      <c r="E39" s="42" t="s">
        <v>211</v>
      </c>
      <c r="F39" s="23">
        <v>30000</v>
      </c>
      <c r="G39" s="23">
        <v>5000</v>
      </c>
      <c r="H39" s="42" t="s">
        <v>212</v>
      </c>
      <c r="I39" s="42"/>
      <c r="J39" s="42"/>
      <c r="K39" s="23" t="s">
        <v>57</v>
      </c>
      <c r="L39" s="23" t="s">
        <v>213</v>
      </c>
      <c r="M39" s="21" t="s">
        <v>214</v>
      </c>
      <c r="N39" s="23" t="s">
        <v>215</v>
      </c>
      <c r="O39" s="116" t="s">
        <v>216</v>
      </c>
      <c r="P39" s="155"/>
    </row>
    <row r="40" spans="1:16" ht="18">
      <c r="A40" s="66" t="s">
        <v>217</v>
      </c>
      <c r="B40" s="66"/>
      <c r="C40" s="79"/>
      <c r="D40" s="23"/>
      <c r="E40" s="42"/>
      <c r="F40" s="19">
        <f>SUM(F41:F41)</f>
        <v>20000</v>
      </c>
      <c r="G40" s="19">
        <f>SUM(G41:G41)</f>
        <v>20000</v>
      </c>
      <c r="H40" s="23"/>
      <c r="I40" s="23"/>
      <c r="J40" s="23"/>
      <c r="K40" s="21"/>
      <c r="L40" s="189"/>
      <c r="M40" s="21"/>
      <c r="N40" s="110"/>
      <c r="O40" s="189"/>
      <c r="P40" s="198"/>
    </row>
    <row r="41" spans="1:16" ht="49.5" customHeight="1">
      <c r="A41" s="23">
        <v>25</v>
      </c>
      <c r="B41" s="84" t="s">
        <v>218</v>
      </c>
      <c r="C41" s="79" t="s">
        <v>219</v>
      </c>
      <c r="D41" s="23">
        <v>2021</v>
      </c>
      <c r="E41" s="42" t="s">
        <v>220</v>
      </c>
      <c r="F41" s="23">
        <v>20000</v>
      </c>
      <c r="G41" s="23">
        <v>20000</v>
      </c>
      <c r="H41" s="42" t="s">
        <v>60</v>
      </c>
      <c r="I41" s="42"/>
      <c r="J41" s="42"/>
      <c r="K41" s="21" t="s">
        <v>221</v>
      </c>
      <c r="L41" s="23" t="s">
        <v>222</v>
      </c>
      <c r="M41" s="21" t="s">
        <v>223</v>
      </c>
      <c r="N41" s="23" t="s">
        <v>224</v>
      </c>
      <c r="O41" s="23" t="s">
        <v>225</v>
      </c>
      <c r="P41" s="198"/>
    </row>
    <row r="42" spans="1:16" ht="18">
      <c r="A42" s="66" t="s">
        <v>226</v>
      </c>
      <c r="B42" s="66"/>
      <c r="C42" s="67"/>
      <c r="D42" s="21"/>
      <c r="E42" s="40"/>
      <c r="F42" s="67">
        <f>F43+F45+F47+F49</f>
        <v>339000</v>
      </c>
      <c r="G42" s="67">
        <f>G43+G45+G47+G49</f>
        <v>268000</v>
      </c>
      <c r="H42" s="23"/>
      <c r="I42" s="23"/>
      <c r="J42" s="23"/>
      <c r="K42" s="21"/>
      <c r="L42" s="173"/>
      <c r="M42" s="21"/>
      <c r="N42" s="110"/>
      <c r="O42" s="173"/>
      <c r="P42" s="192"/>
    </row>
    <row r="43" spans="1:16" ht="18">
      <c r="A43" s="66" t="s">
        <v>227</v>
      </c>
      <c r="B43" s="68"/>
      <c r="C43" s="67"/>
      <c r="D43" s="21"/>
      <c r="E43" s="40"/>
      <c r="F43" s="19">
        <f>F44</f>
        <v>10000</v>
      </c>
      <c r="G43" s="19">
        <f>G44</f>
        <v>5000</v>
      </c>
      <c r="H43" s="23"/>
      <c r="I43" s="23"/>
      <c r="J43" s="23"/>
      <c r="K43" s="21"/>
      <c r="L43" s="173"/>
      <c r="M43" s="21"/>
      <c r="N43" s="110"/>
      <c r="O43" s="173"/>
      <c r="P43" s="192"/>
    </row>
    <row r="44" spans="1:16" ht="72" customHeight="1">
      <c r="A44" s="21">
        <v>26</v>
      </c>
      <c r="B44" s="84" t="s">
        <v>228</v>
      </c>
      <c r="C44" s="21" t="s">
        <v>54</v>
      </c>
      <c r="D44" s="23" t="s">
        <v>229</v>
      </c>
      <c r="E44" s="42" t="s">
        <v>230</v>
      </c>
      <c r="F44" s="23">
        <v>10000</v>
      </c>
      <c r="G44" s="23">
        <v>5000</v>
      </c>
      <c r="H44" s="42" t="s">
        <v>231</v>
      </c>
      <c r="I44" s="42"/>
      <c r="J44" s="42"/>
      <c r="K44" s="23" t="s">
        <v>232</v>
      </c>
      <c r="L44" s="23" t="s">
        <v>233</v>
      </c>
      <c r="M44" s="23" t="s">
        <v>234</v>
      </c>
      <c r="N44" s="23" t="s">
        <v>235</v>
      </c>
      <c r="O44" s="116" t="s">
        <v>236</v>
      </c>
      <c r="P44" s="192"/>
    </row>
    <row r="45" spans="1:16" ht="18">
      <c r="A45" s="66" t="s">
        <v>237</v>
      </c>
      <c r="B45" s="68"/>
      <c r="C45" s="67"/>
      <c r="D45" s="21"/>
      <c r="E45" s="40"/>
      <c r="F45" s="19">
        <f>F46</f>
        <v>120000</v>
      </c>
      <c r="G45" s="19">
        <f>G46</f>
        <v>55000</v>
      </c>
      <c r="H45" s="23"/>
      <c r="I45" s="23"/>
      <c r="J45" s="23"/>
      <c r="K45" s="21"/>
      <c r="L45" s="173"/>
      <c r="M45" s="21"/>
      <c r="N45" s="110"/>
      <c r="O45" s="173"/>
      <c r="P45" s="192"/>
    </row>
    <row r="46" spans="1:16" ht="123" customHeight="1">
      <c r="A46" s="23">
        <v>27</v>
      </c>
      <c r="B46" s="84" t="s">
        <v>238</v>
      </c>
      <c r="C46" s="35" t="s">
        <v>173</v>
      </c>
      <c r="D46" s="21" t="s">
        <v>67</v>
      </c>
      <c r="E46" s="100" t="s">
        <v>239</v>
      </c>
      <c r="F46" s="99">
        <v>120000</v>
      </c>
      <c r="G46" s="99">
        <v>55000</v>
      </c>
      <c r="H46" s="100" t="s">
        <v>240</v>
      </c>
      <c r="I46" s="100"/>
      <c r="J46" s="100"/>
      <c r="K46" s="21" t="s">
        <v>241</v>
      </c>
      <c r="L46" s="23" t="s">
        <v>242</v>
      </c>
      <c r="M46" s="23" t="s">
        <v>243</v>
      </c>
      <c r="N46" s="23" t="s">
        <v>178</v>
      </c>
      <c r="O46" s="23" t="s">
        <v>179</v>
      </c>
      <c r="P46" s="193"/>
    </row>
    <row r="47" spans="1:16" ht="27" customHeight="1">
      <c r="A47" s="66" t="s">
        <v>244</v>
      </c>
      <c r="B47" s="68"/>
      <c r="C47" s="67"/>
      <c r="D47" s="21"/>
      <c r="E47" s="40"/>
      <c r="F47" s="19">
        <f>F48</f>
        <v>150000</v>
      </c>
      <c r="G47" s="19">
        <f>G48</f>
        <v>150000</v>
      </c>
      <c r="H47" s="21"/>
      <c r="I47" s="21"/>
      <c r="J47" s="21"/>
      <c r="K47" s="21"/>
      <c r="L47" s="173"/>
      <c r="M47" s="21"/>
      <c r="N47" s="110"/>
      <c r="O47" s="173"/>
      <c r="P47" s="192"/>
    </row>
    <row r="48" spans="1:16" ht="186" customHeight="1">
      <c r="A48" s="23">
        <v>28</v>
      </c>
      <c r="B48" s="84" t="s">
        <v>245</v>
      </c>
      <c r="C48" s="23" t="s">
        <v>54</v>
      </c>
      <c r="D48" s="23">
        <v>2021</v>
      </c>
      <c r="E48" s="184" t="s">
        <v>246</v>
      </c>
      <c r="F48" s="23">
        <v>150000</v>
      </c>
      <c r="G48" s="23">
        <v>150000</v>
      </c>
      <c r="H48" s="42" t="s">
        <v>60</v>
      </c>
      <c r="I48" s="42"/>
      <c r="J48" s="42"/>
      <c r="K48" s="23" t="s">
        <v>247</v>
      </c>
      <c r="L48" s="23" t="s">
        <v>62</v>
      </c>
      <c r="M48" s="23" t="s">
        <v>63</v>
      </c>
      <c r="N48" s="23" t="s">
        <v>248</v>
      </c>
      <c r="O48" s="116" t="s">
        <v>249</v>
      </c>
      <c r="P48" s="42"/>
    </row>
    <row r="49" spans="1:16" ht="27" customHeight="1">
      <c r="A49" s="178" t="s">
        <v>250</v>
      </c>
      <c r="B49" s="22"/>
      <c r="C49" s="79"/>
      <c r="D49" s="23"/>
      <c r="E49" s="42"/>
      <c r="F49" s="19">
        <f>SUM(F50:F51)</f>
        <v>59000</v>
      </c>
      <c r="G49" s="19">
        <f>SUM(G50:G51)</f>
        <v>58000</v>
      </c>
      <c r="H49" s="23"/>
      <c r="I49" s="23"/>
      <c r="J49" s="23"/>
      <c r="K49" s="21"/>
      <c r="L49" s="189"/>
      <c r="M49" s="21"/>
      <c r="N49" s="110"/>
      <c r="O49" s="189"/>
      <c r="P49" s="198"/>
    </row>
    <row r="50" spans="1:16" ht="82.5" customHeight="1">
      <c r="A50" s="21">
        <v>29</v>
      </c>
      <c r="B50" s="84" t="s">
        <v>251</v>
      </c>
      <c r="C50" s="155" t="s">
        <v>54</v>
      </c>
      <c r="D50" s="23">
        <v>2021</v>
      </c>
      <c r="E50" s="100" t="s">
        <v>252</v>
      </c>
      <c r="F50" s="23">
        <v>46000</v>
      </c>
      <c r="G50" s="23">
        <v>46000</v>
      </c>
      <c r="H50" s="98" t="s">
        <v>60</v>
      </c>
      <c r="I50" s="98"/>
      <c r="J50" s="98"/>
      <c r="K50" s="21" t="s">
        <v>253</v>
      </c>
      <c r="L50" s="23" t="s">
        <v>254</v>
      </c>
      <c r="M50" s="21" t="s">
        <v>255</v>
      </c>
      <c r="N50" s="23" t="s">
        <v>178</v>
      </c>
      <c r="O50" s="23" t="s">
        <v>179</v>
      </c>
      <c r="P50" s="200"/>
    </row>
    <row r="51" spans="1:16" ht="114" customHeight="1">
      <c r="A51" s="21">
        <v>30</v>
      </c>
      <c r="B51" s="179" t="s">
        <v>256</v>
      </c>
      <c r="C51" s="163" t="s">
        <v>54</v>
      </c>
      <c r="D51" s="163" t="s">
        <v>229</v>
      </c>
      <c r="E51" s="185" t="s">
        <v>257</v>
      </c>
      <c r="F51" s="183">
        <v>13000</v>
      </c>
      <c r="G51" s="23">
        <v>12000</v>
      </c>
      <c r="H51" s="168" t="s">
        <v>258</v>
      </c>
      <c r="I51" s="168"/>
      <c r="J51" s="168"/>
      <c r="K51" s="23" t="s">
        <v>232</v>
      </c>
      <c r="L51" s="23" t="s">
        <v>83</v>
      </c>
      <c r="M51" s="74" t="s">
        <v>84</v>
      </c>
      <c r="N51" s="119" t="s">
        <v>73</v>
      </c>
      <c r="O51" s="194" t="s">
        <v>79</v>
      </c>
      <c r="P51" s="197"/>
    </row>
    <row r="52" spans="1:16" ht="23.25">
      <c r="A52" s="180" t="s">
        <v>259</v>
      </c>
      <c r="B52" s="181"/>
      <c r="C52" s="181"/>
      <c r="D52" s="181"/>
      <c r="E52" s="188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</row>
  </sheetData>
  <sheetProtection/>
  <mergeCells count="19">
    <mergeCell ref="A1:P1"/>
    <mergeCell ref="A2:C2"/>
    <mergeCell ref="N2:O2"/>
    <mergeCell ref="L3:M3"/>
    <mergeCell ref="N3:O3"/>
    <mergeCell ref="A49:B49"/>
    <mergeCell ref="A52:P5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</mergeCells>
  <printOptions horizontalCentered="1"/>
  <pageMargins left="0.4722222222222222" right="0.4326388888888889" top="0.5506944444444445" bottom="1" header="0.5" footer="0.5"/>
  <pageSetup firstPageNumber="5" useFirstPageNumber="1" horizontalDpi="600" verticalDpi="600" orientation="landscape" paperSize="8" scale="85"/>
  <headerFooter differentOddEven="1">
    <oddFooter>&amp;R&amp;22— &amp;P —</oddFooter>
    <evenFooter>&amp;L&amp;22— &amp;P —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6"/>
  <sheetViews>
    <sheetView zoomScale="43" zoomScaleNormal="43" zoomScaleSheetLayoutView="70" workbookViewId="0" topLeftCell="A1">
      <selection activeCell="J3" sqref="J3:K4"/>
    </sheetView>
  </sheetViews>
  <sheetFormatPr defaultColWidth="8.75390625" defaultRowHeight="14.25"/>
  <cols>
    <col min="1" max="1" width="7.00390625" style="6" customWidth="1"/>
    <col min="2" max="2" width="23.375" style="7" customWidth="1"/>
    <col min="3" max="3" width="17.875" style="6" customWidth="1"/>
    <col min="4" max="4" width="12.375" style="55" customWidth="1"/>
    <col min="5" max="5" width="77.375" style="151" customWidth="1"/>
    <col min="6" max="6" width="13.25390625" style="8" customWidth="1"/>
    <col min="7" max="7" width="16.375" style="8" customWidth="1"/>
    <col min="8" max="8" width="11.25390625" style="8" customWidth="1"/>
    <col min="9" max="9" width="55.25390625" style="10" customWidth="1"/>
    <col min="10" max="10" width="24.25390625" style="10" bestFit="1" customWidth="1"/>
    <col min="11" max="11" width="55.25390625" style="10" customWidth="1"/>
    <col min="12" max="12" width="12.375" style="13" customWidth="1"/>
    <col min="13" max="13" width="20.50390625" style="13" customWidth="1"/>
    <col min="14" max="14" width="10.50390625" style="13" customWidth="1"/>
    <col min="15" max="15" width="16.25390625" style="13" customWidth="1"/>
    <col min="16" max="16" width="10.375" style="13" customWidth="1"/>
    <col min="17" max="17" width="9.625" style="13" customWidth="1"/>
    <col min="18" max="237" width="8.75390625" style="13" customWidth="1"/>
    <col min="238" max="16384" width="8.75390625" style="14" customWidth="1"/>
  </cols>
  <sheetData>
    <row r="1" spans="1:17" s="1" customFormat="1" ht="36.75">
      <c r="A1" s="63" t="s">
        <v>260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1" customFormat="1" ht="33" customHeight="1">
      <c r="A2" s="16"/>
      <c r="B2" s="17"/>
      <c r="C2" s="16"/>
      <c r="D2" s="55"/>
      <c r="E2" s="159"/>
      <c r="F2" s="18"/>
      <c r="G2" s="18"/>
      <c r="H2" s="18"/>
      <c r="I2" s="10"/>
      <c r="J2" s="10"/>
      <c r="K2" s="10"/>
      <c r="L2" s="10"/>
      <c r="P2" s="169" t="s">
        <v>261</v>
      </c>
      <c r="Q2" s="172"/>
    </row>
    <row r="3" spans="1:17" s="2" customFormat="1" ht="38.25" customHeight="1">
      <c r="A3" s="31" t="s">
        <v>23</v>
      </c>
      <c r="B3" s="152" t="s">
        <v>24</v>
      </c>
      <c r="C3" s="31" t="s">
        <v>25</v>
      </c>
      <c r="D3" s="31" t="s">
        <v>26</v>
      </c>
      <c r="E3" s="31" t="s">
        <v>262</v>
      </c>
      <c r="F3" s="31" t="s">
        <v>28</v>
      </c>
      <c r="G3" s="31" t="s">
        <v>263</v>
      </c>
      <c r="H3" s="31" t="s">
        <v>29</v>
      </c>
      <c r="I3" s="31" t="s">
        <v>30</v>
      </c>
      <c r="J3" s="108" t="s">
        <v>31</v>
      </c>
      <c r="K3" s="31" t="s">
        <v>32</v>
      </c>
      <c r="L3" s="31" t="s">
        <v>33</v>
      </c>
      <c r="M3" s="19" t="s">
        <v>34</v>
      </c>
      <c r="N3" s="47"/>
      <c r="O3" s="19" t="s">
        <v>35</v>
      </c>
      <c r="P3" s="19"/>
      <c r="Q3" s="31" t="s">
        <v>36</v>
      </c>
    </row>
    <row r="4" spans="1:17" s="2" customFormat="1" ht="38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9" t="s">
        <v>37</v>
      </c>
      <c r="N4" s="19" t="s">
        <v>38</v>
      </c>
      <c r="O4" s="19" t="s">
        <v>37</v>
      </c>
      <c r="P4" s="19" t="s">
        <v>38</v>
      </c>
      <c r="Q4" s="32"/>
    </row>
    <row r="5" spans="1:17" s="2" customFormat="1" ht="37.5" customHeight="1">
      <c r="A5" s="66" t="s">
        <v>264</v>
      </c>
      <c r="B5" s="68"/>
      <c r="C5" s="67"/>
      <c r="D5" s="23"/>
      <c r="E5" s="40"/>
      <c r="F5" s="67">
        <f>F6+F14+F28</f>
        <v>2265713</v>
      </c>
      <c r="G5" s="67">
        <f>G6+G14+G28</f>
        <v>1036750</v>
      </c>
      <c r="H5" s="67">
        <f>H6+H14+H28</f>
        <v>532000</v>
      </c>
      <c r="I5" s="40"/>
      <c r="J5" s="40"/>
      <c r="K5" s="40"/>
      <c r="L5" s="21"/>
      <c r="M5" s="21"/>
      <c r="N5" s="21"/>
      <c r="O5" s="21"/>
      <c r="P5" s="21"/>
      <c r="Q5" s="21"/>
    </row>
    <row r="6" spans="1:17" s="2" customFormat="1" ht="37.5" customHeight="1">
      <c r="A6" s="66" t="s">
        <v>265</v>
      </c>
      <c r="B6" s="68"/>
      <c r="C6" s="67"/>
      <c r="D6" s="23"/>
      <c r="E6" s="40"/>
      <c r="F6" s="67">
        <f>F7+F10</f>
        <v>512713</v>
      </c>
      <c r="G6" s="67">
        <f>G7+G10</f>
        <v>459750</v>
      </c>
      <c r="H6" s="67">
        <f>H7+H10</f>
        <v>47000</v>
      </c>
      <c r="I6" s="40"/>
      <c r="J6" s="40"/>
      <c r="K6" s="40"/>
      <c r="L6" s="21"/>
      <c r="M6" s="21"/>
      <c r="N6" s="21"/>
      <c r="O6" s="21"/>
      <c r="P6" s="21"/>
      <c r="Q6" s="21"/>
    </row>
    <row r="7" spans="1:17" s="2" customFormat="1" ht="37.5" customHeight="1">
      <c r="A7" s="66" t="s">
        <v>266</v>
      </c>
      <c r="B7" s="68"/>
      <c r="C7" s="67"/>
      <c r="D7" s="23"/>
      <c r="E7" s="40"/>
      <c r="F7" s="19">
        <f>SUM(F8:F9)</f>
        <v>163750</v>
      </c>
      <c r="G7" s="19">
        <f>SUM(G8:G9)</f>
        <v>143750</v>
      </c>
      <c r="H7" s="19">
        <f>SUM(H8:H9)</f>
        <v>20000</v>
      </c>
      <c r="I7" s="40"/>
      <c r="J7" s="40"/>
      <c r="K7" s="40"/>
      <c r="L7" s="21"/>
      <c r="M7" s="21"/>
      <c r="N7" s="21"/>
      <c r="O7" s="21"/>
      <c r="P7" s="21"/>
      <c r="Q7" s="21"/>
    </row>
    <row r="8" spans="1:17" s="3" customFormat="1" ht="71.25" customHeight="1">
      <c r="A8" s="21">
        <v>1</v>
      </c>
      <c r="B8" s="153" t="s">
        <v>267</v>
      </c>
      <c r="C8" s="154" t="s">
        <v>268</v>
      </c>
      <c r="D8" s="155" t="s">
        <v>269</v>
      </c>
      <c r="E8" s="160" t="s">
        <v>270</v>
      </c>
      <c r="F8" s="155">
        <v>46000</v>
      </c>
      <c r="G8" s="23">
        <v>36000</v>
      </c>
      <c r="H8" s="21">
        <v>10000</v>
      </c>
      <c r="I8" s="40" t="s">
        <v>60</v>
      </c>
      <c r="J8" s="40"/>
      <c r="K8" s="40"/>
      <c r="L8" s="167" t="s">
        <v>115</v>
      </c>
      <c r="M8" s="115" t="s">
        <v>48</v>
      </c>
      <c r="N8" s="48" t="s">
        <v>49</v>
      </c>
      <c r="O8" s="23" t="s">
        <v>50</v>
      </c>
      <c r="P8" s="21" t="s">
        <v>51</v>
      </c>
      <c r="Q8" s="23" t="s">
        <v>52</v>
      </c>
    </row>
    <row r="9" spans="1:17" s="3" customFormat="1" ht="63" customHeight="1">
      <c r="A9" s="21">
        <v>2</v>
      </c>
      <c r="B9" s="153" t="s">
        <v>271</v>
      </c>
      <c r="C9" s="155" t="s">
        <v>54</v>
      </c>
      <c r="D9" s="155" t="s">
        <v>272</v>
      </c>
      <c r="E9" s="160" t="s">
        <v>273</v>
      </c>
      <c r="F9" s="155">
        <v>117750</v>
      </c>
      <c r="G9" s="23">
        <v>107750</v>
      </c>
      <c r="H9" s="21">
        <v>10000</v>
      </c>
      <c r="I9" s="40" t="s">
        <v>60</v>
      </c>
      <c r="J9" s="40"/>
      <c r="K9" s="40"/>
      <c r="L9" s="117" t="s">
        <v>274</v>
      </c>
      <c r="M9" s="115" t="s">
        <v>48</v>
      </c>
      <c r="N9" s="48" t="s">
        <v>49</v>
      </c>
      <c r="O9" s="23" t="s">
        <v>50</v>
      </c>
      <c r="P9" s="21" t="s">
        <v>51</v>
      </c>
      <c r="Q9" s="23"/>
    </row>
    <row r="10" spans="1:17" s="2" customFormat="1" ht="42" customHeight="1">
      <c r="A10" s="66" t="s">
        <v>275</v>
      </c>
      <c r="B10" s="68"/>
      <c r="C10" s="67"/>
      <c r="D10" s="23"/>
      <c r="E10" s="40"/>
      <c r="F10" s="67">
        <f>SUM(F11:F13)</f>
        <v>348963</v>
      </c>
      <c r="G10" s="67">
        <f>SUM(G11:G13)</f>
        <v>316000</v>
      </c>
      <c r="H10" s="67">
        <f>SUM(H11:H13)</f>
        <v>27000</v>
      </c>
      <c r="I10" s="40"/>
      <c r="J10" s="40"/>
      <c r="K10" s="40"/>
      <c r="L10" s="21"/>
      <c r="M10" s="21"/>
      <c r="N10" s="21"/>
      <c r="O10" s="21"/>
      <c r="P10" s="21"/>
      <c r="Q10" s="21"/>
    </row>
    <row r="11" spans="1:17" s="2" customFormat="1" ht="79.5" customHeight="1">
      <c r="A11" s="21">
        <v>3</v>
      </c>
      <c r="B11" s="71" t="s">
        <v>276</v>
      </c>
      <c r="C11" s="155" t="s">
        <v>277</v>
      </c>
      <c r="D11" s="115" t="s">
        <v>278</v>
      </c>
      <c r="E11" s="161" t="s">
        <v>279</v>
      </c>
      <c r="F11" s="115">
        <v>318963</v>
      </c>
      <c r="G11" s="23">
        <v>306000</v>
      </c>
      <c r="H11" s="21">
        <v>10000</v>
      </c>
      <c r="I11" s="42" t="s">
        <v>280</v>
      </c>
      <c r="J11" s="42"/>
      <c r="K11" s="42"/>
      <c r="L11" s="21" t="s">
        <v>281</v>
      </c>
      <c r="M11" s="115" t="s">
        <v>282</v>
      </c>
      <c r="N11" s="115" t="s">
        <v>283</v>
      </c>
      <c r="O11" s="115" t="s">
        <v>282</v>
      </c>
      <c r="P11" s="115" t="s">
        <v>283</v>
      </c>
      <c r="Q11" s="21" t="s">
        <v>284</v>
      </c>
    </row>
    <row r="12" spans="1:237" s="2" customFormat="1" ht="63" customHeight="1">
      <c r="A12" s="21">
        <v>4</v>
      </c>
      <c r="B12" s="71" t="s">
        <v>285</v>
      </c>
      <c r="C12" s="155" t="s">
        <v>54</v>
      </c>
      <c r="D12" s="115" t="s">
        <v>286</v>
      </c>
      <c r="E12" s="162" t="s">
        <v>287</v>
      </c>
      <c r="F12" s="163">
        <v>20000</v>
      </c>
      <c r="G12" s="23">
        <v>5000</v>
      </c>
      <c r="H12" s="23">
        <v>12000</v>
      </c>
      <c r="I12" s="168" t="s">
        <v>288</v>
      </c>
      <c r="J12" s="168"/>
      <c r="K12" s="168"/>
      <c r="L12" s="117" t="s">
        <v>289</v>
      </c>
      <c r="M12" s="23" t="s">
        <v>290</v>
      </c>
      <c r="N12" s="23" t="s">
        <v>291</v>
      </c>
      <c r="O12" s="119" t="s">
        <v>73</v>
      </c>
      <c r="P12" s="116" t="s">
        <v>79</v>
      </c>
      <c r="Q12" s="2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pans="1:237" s="57" customFormat="1" ht="63" customHeight="1">
      <c r="A13" s="21">
        <v>5</v>
      </c>
      <c r="B13" s="22" t="s">
        <v>292</v>
      </c>
      <c r="C13" s="155" t="s">
        <v>293</v>
      </c>
      <c r="D13" s="23" t="s">
        <v>294</v>
      </c>
      <c r="E13" s="42" t="s">
        <v>295</v>
      </c>
      <c r="F13" s="21">
        <v>10000</v>
      </c>
      <c r="G13" s="23">
        <v>5000</v>
      </c>
      <c r="H13" s="21">
        <v>5000</v>
      </c>
      <c r="I13" s="42" t="s">
        <v>60</v>
      </c>
      <c r="J13" s="42"/>
      <c r="K13" s="42"/>
      <c r="L13" s="117" t="s">
        <v>296</v>
      </c>
      <c r="M13" s="23" t="s">
        <v>297</v>
      </c>
      <c r="N13" s="116" t="s">
        <v>298</v>
      </c>
      <c r="O13" s="23" t="s">
        <v>293</v>
      </c>
      <c r="P13" s="23" t="s">
        <v>299</v>
      </c>
      <c r="Q13" s="21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</row>
    <row r="14" spans="1:17" s="2" customFormat="1" ht="35.25" customHeight="1">
      <c r="A14" s="66" t="s">
        <v>300</v>
      </c>
      <c r="B14" s="68"/>
      <c r="C14" s="67"/>
      <c r="D14" s="23"/>
      <c r="E14" s="40"/>
      <c r="F14" s="67">
        <f>F15+F18+F20+F26</f>
        <v>1448000</v>
      </c>
      <c r="G14" s="67">
        <f>G15+G18+G20+G26</f>
        <v>446000</v>
      </c>
      <c r="H14" s="67">
        <f>H15+H18+H20+H26</f>
        <v>360000</v>
      </c>
      <c r="I14" s="40"/>
      <c r="J14" s="40"/>
      <c r="K14" s="40"/>
      <c r="L14" s="21"/>
      <c r="M14" s="21"/>
      <c r="N14" s="21"/>
      <c r="O14" s="21"/>
      <c r="P14" s="21"/>
      <c r="Q14" s="21"/>
    </row>
    <row r="15" spans="1:17" s="2" customFormat="1" ht="37.5" customHeight="1">
      <c r="A15" s="66" t="s">
        <v>128</v>
      </c>
      <c r="B15" s="68"/>
      <c r="C15" s="67"/>
      <c r="D15" s="23"/>
      <c r="E15" s="40"/>
      <c r="F15" s="19">
        <f>SUM(F16:F17)</f>
        <v>470000</v>
      </c>
      <c r="G15" s="19">
        <f>SUM(G16:G17)</f>
        <v>105000</v>
      </c>
      <c r="H15" s="19">
        <f>SUM(H16:H17)</f>
        <v>160000</v>
      </c>
      <c r="I15" s="40"/>
      <c r="J15" s="40"/>
      <c r="K15" s="40"/>
      <c r="L15" s="21"/>
      <c r="M15" s="21"/>
      <c r="N15" s="21"/>
      <c r="O15" s="21"/>
      <c r="P15" s="21"/>
      <c r="Q15" s="21"/>
    </row>
    <row r="16" spans="1:237" s="5" customFormat="1" ht="165.75" customHeight="1">
      <c r="A16" s="23">
        <v>6</v>
      </c>
      <c r="B16" s="75" t="s">
        <v>301</v>
      </c>
      <c r="C16" s="35" t="s">
        <v>54</v>
      </c>
      <c r="D16" s="35" t="s">
        <v>302</v>
      </c>
      <c r="E16" s="164" t="s">
        <v>303</v>
      </c>
      <c r="F16" s="90">
        <v>190000</v>
      </c>
      <c r="G16" s="90">
        <v>25000</v>
      </c>
      <c r="H16" s="90">
        <v>100000</v>
      </c>
      <c r="I16" s="164" t="s">
        <v>304</v>
      </c>
      <c r="J16" s="164"/>
      <c r="K16" s="164"/>
      <c r="L16" s="117" t="s">
        <v>305</v>
      </c>
      <c r="M16" s="23" t="s">
        <v>62</v>
      </c>
      <c r="N16" s="23" t="s">
        <v>63</v>
      </c>
      <c r="O16" s="141" t="s">
        <v>118</v>
      </c>
      <c r="P16" s="167" t="s">
        <v>131</v>
      </c>
      <c r="Q16" s="2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</row>
    <row r="17" spans="1:234" s="4" customFormat="1" ht="60.75" customHeight="1">
      <c r="A17" s="23">
        <v>7</v>
      </c>
      <c r="B17" s="22" t="s">
        <v>306</v>
      </c>
      <c r="C17" s="21" t="s">
        <v>54</v>
      </c>
      <c r="D17" s="23" t="s">
        <v>307</v>
      </c>
      <c r="E17" s="138" t="s">
        <v>308</v>
      </c>
      <c r="F17" s="23">
        <v>280000</v>
      </c>
      <c r="G17" s="79">
        <v>80000</v>
      </c>
      <c r="H17" s="35">
        <v>60000</v>
      </c>
      <c r="I17" s="101" t="s">
        <v>309</v>
      </c>
      <c r="J17" s="101"/>
      <c r="K17" s="101"/>
      <c r="L17" s="167" t="s">
        <v>115</v>
      </c>
      <c r="M17" s="141" t="s">
        <v>310</v>
      </c>
      <c r="N17" s="141" t="s">
        <v>311</v>
      </c>
      <c r="O17" s="141" t="s">
        <v>118</v>
      </c>
      <c r="P17" s="167" t="s">
        <v>131</v>
      </c>
      <c r="Q17" s="23" t="s">
        <v>52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2"/>
      <c r="HU17" s="2"/>
      <c r="HV17" s="2"/>
      <c r="HW17" s="2"/>
      <c r="HX17" s="2"/>
      <c r="HY17" s="2"/>
      <c r="HZ17" s="2"/>
    </row>
    <row r="18" spans="1:17" s="2" customFormat="1" ht="37.5" customHeight="1">
      <c r="A18" s="66" t="s">
        <v>312</v>
      </c>
      <c r="B18" s="68"/>
      <c r="C18" s="67"/>
      <c r="D18" s="23"/>
      <c r="E18" s="40"/>
      <c r="F18" s="19">
        <f>F19</f>
        <v>28000</v>
      </c>
      <c r="G18" s="19">
        <f>G19</f>
        <v>8000</v>
      </c>
      <c r="H18" s="19">
        <f>H19</f>
        <v>15000</v>
      </c>
      <c r="I18" s="40"/>
      <c r="J18" s="40"/>
      <c r="K18" s="40"/>
      <c r="L18" s="21"/>
      <c r="M18" s="21"/>
      <c r="N18" s="21"/>
      <c r="O18" s="21"/>
      <c r="P18" s="21"/>
      <c r="Q18" s="21"/>
    </row>
    <row r="19" spans="1:17" s="5" customFormat="1" ht="82.5" customHeight="1">
      <c r="A19" s="21">
        <v>8</v>
      </c>
      <c r="B19" s="22" t="s">
        <v>313</v>
      </c>
      <c r="C19" s="23" t="s">
        <v>202</v>
      </c>
      <c r="D19" s="23" t="s">
        <v>286</v>
      </c>
      <c r="E19" s="42" t="s">
        <v>314</v>
      </c>
      <c r="F19" s="23">
        <v>28000</v>
      </c>
      <c r="G19" s="23">
        <v>8000</v>
      </c>
      <c r="H19" s="21">
        <v>15000</v>
      </c>
      <c r="I19" s="40" t="s">
        <v>315</v>
      </c>
      <c r="J19" s="40"/>
      <c r="K19" s="40"/>
      <c r="L19" s="21" t="s">
        <v>107</v>
      </c>
      <c r="M19" s="23" t="s">
        <v>316</v>
      </c>
      <c r="N19" s="21" t="s">
        <v>317</v>
      </c>
      <c r="O19" s="21" t="s">
        <v>144</v>
      </c>
      <c r="P19" s="21" t="s">
        <v>145</v>
      </c>
      <c r="Q19" s="21"/>
    </row>
    <row r="20" spans="1:17" s="2" customFormat="1" ht="45.75" customHeight="1">
      <c r="A20" s="66" t="s">
        <v>318</v>
      </c>
      <c r="B20" s="68"/>
      <c r="C20" s="67"/>
      <c r="D20" s="23"/>
      <c r="E20" s="40"/>
      <c r="F20" s="19">
        <f>SUM(F21:F25)</f>
        <v>500000</v>
      </c>
      <c r="G20" s="19">
        <f>SUM(G21:G25)</f>
        <v>133000</v>
      </c>
      <c r="H20" s="19">
        <f>SUM(H21:H25)</f>
        <v>125000</v>
      </c>
      <c r="I20" s="40"/>
      <c r="J20" s="40"/>
      <c r="K20" s="40"/>
      <c r="L20" s="21"/>
      <c r="M20" s="21"/>
      <c r="N20" s="21"/>
      <c r="O20" s="21"/>
      <c r="P20" s="21"/>
      <c r="Q20" s="21"/>
    </row>
    <row r="21" spans="1:233" s="149" customFormat="1" ht="80.25" customHeight="1">
      <c r="A21" s="23">
        <v>9</v>
      </c>
      <c r="B21" s="22" t="s">
        <v>319</v>
      </c>
      <c r="C21" s="155" t="s">
        <v>173</v>
      </c>
      <c r="D21" s="23" t="s">
        <v>286</v>
      </c>
      <c r="E21" s="42" t="s">
        <v>320</v>
      </c>
      <c r="F21" s="23">
        <v>270000</v>
      </c>
      <c r="G21" s="23">
        <v>50000</v>
      </c>
      <c r="H21" s="21">
        <v>10000</v>
      </c>
      <c r="I21" s="40" t="s">
        <v>321</v>
      </c>
      <c r="J21" s="40"/>
      <c r="K21" s="40"/>
      <c r="L21" s="23" t="s">
        <v>47</v>
      </c>
      <c r="M21" s="141" t="s">
        <v>322</v>
      </c>
      <c r="N21" s="141" t="s">
        <v>323</v>
      </c>
      <c r="O21" s="141" t="s">
        <v>191</v>
      </c>
      <c r="P21" s="141" t="s">
        <v>192</v>
      </c>
      <c r="Q21" s="2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</row>
    <row r="22" spans="1:17" s="149" customFormat="1" ht="75.75" customHeight="1">
      <c r="A22" s="23">
        <v>10</v>
      </c>
      <c r="B22" s="22" t="s">
        <v>324</v>
      </c>
      <c r="C22" s="155" t="s">
        <v>173</v>
      </c>
      <c r="D22" s="23" t="s">
        <v>286</v>
      </c>
      <c r="E22" s="42" t="s">
        <v>325</v>
      </c>
      <c r="F22" s="99">
        <v>48000</v>
      </c>
      <c r="G22" s="23">
        <v>20000</v>
      </c>
      <c r="H22" s="79">
        <v>20000</v>
      </c>
      <c r="I22" s="100" t="s">
        <v>326</v>
      </c>
      <c r="J22" s="100"/>
      <c r="K22" s="100"/>
      <c r="L22" s="23" t="s">
        <v>327</v>
      </c>
      <c r="M22" s="23" t="s">
        <v>328</v>
      </c>
      <c r="N22" s="21" t="s">
        <v>329</v>
      </c>
      <c r="O22" s="21" t="s">
        <v>178</v>
      </c>
      <c r="P22" s="21" t="s">
        <v>179</v>
      </c>
      <c r="Q22" s="23"/>
    </row>
    <row r="23" spans="1:17" s="149" customFormat="1" ht="75.75" customHeight="1">
      <c r="A23" s="23">
        <v>11</v>
      </c>
      <c r="B23" s="24" t="s">
        <v>330</v>
      </c>
      <c r="C23" s="155" t="s">
        <v>173</v>
      </c>
      <c r="D23" s="23" t="s">
        <v>302</v>
      </c>
      <c r="E23" s="42" t="s">
        <v>331</v>
      </c>
      <c r="F23" s="23">
        <v>120000</v>
      </c>
      <c r="G23" s="23">
        <v>50000</v>
      </c>
      <c r="H23" s="79">
        <v>60000</v>
      </c>
      <c r="I23" s="100" t="s">
        <v>332</v>
      </c>
      <c r="J23" s="100"/>
      <c r="K23" s="100"/>
      <c r="L23" s="21" t="s">
        <v>241</v>
      </c>
      <c r="M23" s="23" t="s">
        <v>333</v>
      </c>
      <c r="N23" s="117" t="s">
        <v>334</v>
      </c>
      <c r="O23" s="23" t="s">
        <v>178</v>
      </c>
      <c r="P23" s="21" t="s">
        <v>179</v>
      </c>
      <c r="Q23" s="23" t="s">
        <v>52</v>
      </c>
    </row>
    <row r="24" spans="1:237" s="149" customFormat="1" ht="75.75" customHeight="1">
      <c r="A24" s="23">
        <v>12</v>
      </c>
      <c r="B24" s="22" t="s">
        <v>335</v>
      </c>
      <c r="C24" s="155" t="s">
        <v>173</v>
      </c>
      <c r="D24" s="155" t="s">
        <v>286</v>
      </c>
      <c r="E24" s="42" t="s">
        <v>336</v>
      </c>
      <c r="F24" s="23">
        <v>25000</v>
      </c>
      <c r="G24" s="23">
        <v>7000</v>
      </c>
      <c r="H24" s="79">
        <v>15000</v>
      </c>
      <c r="I24" s="100" t="s">
        <v>337</v>
      </c>
      <c r="J24" s="100"/>
      <c r="K24" s="100"/>
      <c r="L24" s="117" t="s">
        <v>338</v>
      </c>
      <c r="M24" s="23" t="s">
        <v>339</v>
      </c>
      <c r="N24" s="117" t="s">
        <v>340</v>
      </c>
      <c r="O24" s="21" t="s">
        <v>178</v>
      </c>
      <c r="P24" s="21" t="s">
        <v>179</v>
      </c>
      <c r="Q24" s="2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</row>
    <row r="25" spans="1:17" s="149" customFormat="1" ht="75.75" customHeight="1">
      <c r="A25" s="23">
        <v>13</v>
      </c>
      <c r="B25" s="156" t="s">
        <v>341</v>
      </c>
      <c r="C25" s="155" t="s">
        <v>293</v>
      </c>
      <c r="D25" s="157" t="s">
        <v>342</v>
      </c>
      <c r="E25" s="165" t="s">
        <v>343</v>
      </c>
      <c r="F25" s="157">
        <v>37000</v>
      </c>
      <c r="G25" s="23">
        <v>6000</v>
      </c>
      <c r="H25" s="23">
        <v>20000</v>
      </c>
      <c r="I25" s="42" t="s">
        <v>344</v>
      </c>
      <c r="J25" s="42"/>
      <c r="K25" s="42"/>
      <c r="L25" s="21" t="s">
        <v>97</v>
      </c>
      <c r="M25" s="157" t="s">
        <v>345</v>
      </c>
      <c r="N25" s="170" t="s">
        <v>346</v>
      </c>
      <c r="O25" s="171" t="s">
        <v>293</v>
      </c>
      <c r="P25" s="155" t="s">
        <v>299</v>
      </c>
      <c r="Q25" s="23"/>
    </row>
    <row r="26" spans="1:17" s="2" customFormat="1" ht="49.5" customHeight="1">
      <c r="A26" s="66" t="s">
        <v>347</v>
      </c>
      <c r="B26" s="68"/>
      <c r="C26" s="67"/>
      <c r="D26" s="23"/>
      <c r="E26" s="40"/>
      <c r="F26" s="19">
        <f>F27</f>
        <v>450000</v>
      </c>
      <c r="G26" s="19">
        <f>G27</f>
        <v>200000</v>
      </c>
      <c r="H26" s="19">
        <f>H27</f>
        <v>60000</v>
      </c>
      <c r="I26" s="40"/>
      <c r="J26" s="40"/>
      <c r="K26" s="40"/>
      <c r="L26" s="21"/>
      <c r="M26" s="21"/>
      <c r="N26" s="21"/>
      <c r="O26" s="21"/>
      <c r="P26" s="21"/>
      <c r="Q26" s="21"/>
    </row>
    <row r="27" spans="1:239" s="149" customFormat="1" ht="86.25" customHeight="1">
      <c r="A27" s="23">
        <v>14</v>
      </c>
      <c r="B27" s="22" t="s">
        <v>348</v>
      </c>
      <c r="C27" s="157" t="s">
        <v>210</v>
      </c>
      <c r="D27" s="23" t="s">
        <v>349</v>
      </c>
      <c r="E27" s="42" t="s">
        <v>350</v>
      </c>
      <c r="F27" s="21">
        <v>450000</v>
      </c>
      <c r="G27" s="23">
        <v>200000</v>
      </c>
      <c r="H27" s="23">
        <v>60000</v>
      </c>
      <c r="I27" s="42" t="s">
        <v>351</v>
      </c>
      <c r="J27" s="42"/>
      <c r="K27" s="42"/>
      <c r="L27" s="23" t="s">
        <v>352</v>
      </c>
      <c r="M27" s="157" t="s">
        <v>353</v>
      </c>
      <c r="N27" s="157" t="s">
        <v>354</v>
      </c>
      <c r="O27" s="157" t="s">
        <v>210</v>
      </c>
      <c r="P27" s="157" t="s">
        <v>355</v>
      </c>
      <c r="Q27" s="23" t="s">
        <v>52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50"/>
      <c r="IA27" s="150"/>
      <c r="IB27" s="150"/>
      <c r="IC27" s="150"/>
      <c r="ID27" s="150"/>
      <c r="IE27" s="150"/>
    </row>
    <row r="28" spans="1:17" s="2" customFormat="1" ht="48" customHeight="1">
      <c r="A28" s="66" t="s">
        <v>356</v>
      </c>
      <c r="B28" s="68"/>
      <c r="C28" s="67"/>
      <c r="D28" s="23"/>
      <c r="E28" s="40"/>
      <c r="F28" s="67">
        <f>F29+F32+F34</f>
        <v>305000</v>
      </c>
      <c r="G28" s="67">
        <f>G29+G32+G34</f>
        <v>131000</v>
      </c>
      <c r="H28" s="67">
        <f>H29+H32+H34</f>
        <v>125000</v>
      </c>
      <c r="I28" s="40"/>
      <c r="J28" s="40"/>
      <c r="K28" s="40"/>
      <c r="L28" s="21"/>
      <c r="M28" s="21"/>
      <c r="N28" s="21"/>
      <c r="O28" s="21"/>
      <c r="P28" s="21"/>
      <c r="Q28" s="21"/>
    </row>
    <row r="29" spans="1:17" s="2" customFormat="1" ht="42" customHeight="1">
      <c r="A29" s="66" t="s">
        <v>357</v>
      </c>
      <c r="B29" s="68"/>
      <c r="C29" s="67"/>
      <c r="D29" s="23"/>
      <c r="E29" s="40"/>
      <c r="F29" s="19">
        <f>SUM(F30:F31)</f>
        <v>60000</v>
      </c>
      <c r="G29" s="19">
        <f>SUM(G30:G31)</f>
        <v>16000</v>
      </c>
      <c r="H29" s="19">
        <f>SUM(H30:H31)</f>
        <v>30000</v>
      </c>
      <c r="I29" s="40"/>
      <c r="J29" s="40"/>
      <c r="K29" s="40"/>
      <c r="L29" s="21"/>
      <c r="M29" s="21"/>
      <c r="N29" s="21"/>
      <c r="O29" s="21"/>
      <c r="P29" s="21"/>
      <c r="Q29" s="21"/>
    </row>
    <row r="30" spans="1:237" s="2" customFormat="1" ht="58.5" customHeight="1">
      <c r="A30" s="23">
        <v>15</v>
      </c>
      <c r="B30" s="22" t="s">
        <v>358</v>
      </c>
      <c r="C30" s="155" t="s">
        <v>359</v>
      </c>
      <c r="D30" s="23" t="s">
        <v>342</v>
      </c>
      <c r="E30" s="42" t="s">
        <v>360</v>
      </c>
      <c r="F30" s="23">
        <v>18000</v>
      </c>
      <c r="G30" s="23">
        <v>4000</v>
      </c>
      <c r="H30" s="23">
        <v>10000</v>
      </c>
      <c r="I30" s="42" t="s">
        <v>258</v>
      </c>
      <c r="J30" s="42"/>
      <c r="K30" s="42"/>
      <c r="L30" s="23" t="s">
        <v>232</v>
      </c>
      <c r="M30" s="23" t="s">
        <v>361</v>
      </c>
      <c r="N30" s="116" t="s">
        <v>362</v>
      </c>
      <c r="O30" s="23" t="s">
        <v>363</v>
      </c>
      <c r="P30" s="116" t="s">
        <v>364</v>
      </c>
      <c r="Q30" s="2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</row>
    <row r="31" spans="1:233" s="2" customFormat="1" ht="60" customHeight="1">
      <c r="A31" s="23">
        <v>16</v>
      </c>
      <c r="B31" s="22" t="s">
        <v>365</v>
      </c>
      <c r="C31" s="155" t="s">
        <v>173</v>
      </c>
      <c r="D31" s="23" t="s">
        <v>286</v>
      </c>
      <c r="E31" s="42" t="s">
        <v>366</v>
      </c>
      <c r="F31" s="23">
        <v>42000</v>
      </c>
      <c r="G31" s="23">
        <v>12000</v>
      </c>
      <c r="H31" s="23">
        <v>20000</v>
      </c>
      <c r="I31" s="42" t="s">
        <v>258</v>
      </c>
      <c r="J31" s="42"/>
      <c r="K31" s="42"/>
      <c r="L31" s="116" t="s">
        <v>367</v>
      </c>
      <c r="M31" s="23" t="s">
        <v>368</v>
      </c>
      <c r="N31" s="116" t="s">
        <v>369</v>
      </c>
      <c r="O31" s="23" t="s">
        <v>363</v>
      </c>
      <c r="P31" s="116" t="s">
        <v>364</v>
      </c>
      <c r="Q31" s="23" t="s">
        <v>52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</row>
    <row r="32" spans="1:237" s="52" customFormat="1" ht="42" customHeight="1">
      <c r="A32" s="66" t="s">
        <v>370</v>
      </c>
      <c r="B32" s="68"/>
      <c r="C32" s="67"/>
      <c r="D32" s="19"/>
      <c r="E32" s="68"/>
      <c r="F32" s="19">
        <f>F33</f>
        <v>200000</v>
      </c>
      <c r="G32" s="19">
        <f>G33</f>
        <v>100000</v>
      </c>
      <c r="H32" s="19">
        <f>H33</f>
        <v>70000</v>
      </c>
      <c r="I32" s="68"/>
      <c r="J32" s="68"/>
      <c r="K32" s="68"/>
      <c r="L32" s="67"/>
      <c r="M32" s="67"/>
      <c r="N32" s="67"/>
      <c r="O32" s="67"/>
      <c r="P32" s="67"/>
      <c r="Q32" s="6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</row>
    <row r="33" spans="1:17" s="5" customFormat="1" ht="67.5" customHeight="1">
      <c r="A33" s="21">
        <v>17</v>
      </c>
      <c r="B33" s="76" t="s">
        <v>371</v>
      </c>
      <c r="C33" s="27" t="s">
        <v>54</v>
      </c>
      <c r="D33" s="27" t="s">
        <v>349</v>
      </c>
      <c r="E33" s="166" t="s">
        <v>372</v>
      </c>
      <c r="F33" s="21">
        <v>200000</v>
      </c>
      <c r="G33" s="21">
        <v>100000</v>
      </c>
      <c r="H33" s="21">
        <v>70000</v>
      </c>
      <c r="I33" s="103" t="s">
        <v>373</v>
      </c>
      <c r="J33" s="103"/>
      <c r="K33" s="103"/>
      <c r="L33" s="21" t="s">
        <v>241</v>
      </c>
      <c r="M33" s="23" t="s">
        <v>374</v>
      </c>
      <c r="N33" s="27" t="s">
        <v>375</v>
      </c>
      <c r="O33" s="27" t="s">
        <v>178</v>
      </c>
      <c r="P33" s="27" t="s">
        <v>179</v>
      </c>
      <c r="Q33" s="173"/>
    </row>
    <row r="34" spans="1:17" s="2" customFormat="1" ht="39.75" customHeight="1">
      <c r="A34" s="66" t="s">
        <v>376</v>
      </c>
      <c r="B34" s="68"/>
      <c r="C34" s="67"/>
      <c r="D34" s="23"/>
      <c r="E34" s="40"/>
      <c r="F34" s="19">
        <f>F35</f>
        <v>45000</v>
      </c>
      <c r="G34" s="19">
        <f>G35</f>
        <v>15000</v>
      </c>
      <c r="H34" s="19">
        <f>H35</f>
        <v>25000</v>
      </c>
      <c r="I34" s="40"/>
      <c r="J34" s="40"/>
      <c r="K34" s="40"/>
      <c r="L34" s="21"/>
      <c r="M34" s="21"/>
      <c r="N34" s="21"/>
      <c r="O34" s="21"/>
      <c r="P34" s="21"/>
      <c r="Q34" s="21"/>
    </row>
    <row r="35" spans="1:239" s="150" customFormat="1" ht="66.75" customHeight="1">
      <c r="A35" s="23">
        <v>18</v>
      </c>
      <c r="B35" s="24" t="s">
        <v>377</v>
      </c>
      <c r="C35" s="23" t="s">
        <v>173</v>
      </c>
      <c r="D35" s="23" t="s">
        <v>286</v>
      </c>
      <c r="E35" s="42" t="s">
        <v>378</v>
      </c>
      <c r="F35" s="23">
        <v>45000</v>
      </c>
      <c r="G35" s="23">
        <v>15000</v>
      </c>
      <c r="H35" s="23">
        <v>25000</v>
      </c>
      <c r="I35" s="42" t="s">
        <v>379</v>
      </c>
      <c r="J35" s="42"/>
      <c r="K35" s="42"/>
      <c r="L35" s="23" t="s">
        <v>380</v>
      </c>
      <c r="M35" s="23" t="s">
        <v>381</v>
      </c>
      <c r="N35" s="23" t="s">
        <v>382</v>
      </c>
      <c r="O35" s="23" t="s">
        <v>235</v>
      </c>
      <c r="P35" s="116" t="s">
        <v>236</v>
      </c>
      <c r="Q35" s="23" t="s">
        <v>52</v>
      </c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</row>
    <row r="36" spans="1:17" ht="36.75" customHeight="1">
      <c r="A36" s="158" t="s">
        <v>383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</sheetData>
  <sheetProtection/>
  <mergeCells count="17">
    <mergeCell ref="A1:Q1"/>
    <mergeCell ref="A2:C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</mergeCells>
  <printOptions/>
  <pageMargins left="0.7479166666666667" right="0.7479166666666667" top="0.9840277777777777" bottom="0.9840277777777777" header="0.5118055555555555" footer="0.5118055555555555"/>
  <pageSetup firstPageNumber="9" useFirstPageNumber="1" fitToHeight="0" fitToWidth="1" horizontalDpi="600" verticalDpi="600" orientation="landscape" paperSize="8" scale="57"/>
  <headerFooter differentOddEven="1">
    <oddFooter>&amp;R&amp;26— &amp;P —</oddFooter>
    <evenFooter>&amp;L&amp;26— &amp;P —</even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6"/>
  <sheetViews>
    <sheetView tabSelected="1" zoomScale="59" zoomScaleNormal="59" zoomScaleSheetLayoutView="70" workbookViewId="0" topLeftCell="A7">
      <selection activeCell="K17" sqref="K17"/>
    </sheetView>
  </sheetViews>
  <sheetFormatPr defaultColWidth="8.75390625" defaultRowHeight="14.25"/>
  <cols>
    <col min="1" max="1" width="5.375" style="6" customWidth="1"/>
    <col min="2" max="2" width="32.125" style="62" customWidth="1"/>
    <col min="3" max="3" width="14.25390625" style="6" customWidth="1"/>
    <col min="4" max="4" width="13.25390625" style="8" customWidth="1"/>
    <col min="5" max="5" width="61.25390625" style="9" customWidth="1"/>
    <col min="6" max="6" width="12.25390625" style="8" customWidth="1"/>
    <col min="7" max="7" width="13.375" style="8" customWidth="1"/>
    <col min="8" max="8" width="44.50390625" style="8" customWidth="1"/>
    <col min="9" max="9" width="23.25390625" style="8" bestFit="1" customWidth="1"/>
    <col min="10" max="10" width="44.50390625" style="8" customWidth="1"/>
    <col min="11" max="11" width="11.375" style="11" customWidth="1"/>
    <col min="12" max="12" width="18.00390625" style="12" customWidth="1"/>
    <col min="13" max="13" width="11.125" style="12" customWidth="1"/>
    <col min="14" max="14" width="20.00390625" style="12" customWidth="1"/>
    <col min="15" max="15" width="10.50390625" style="12" customWidth="1"/>
    <col min="16" max="16384" width="8.75390625" style="13" customWidth="1"/>
  </cols>
  <sheetData>
    <row r="1" spans="1:15" s="1" customFormat="1" ht="47.25" customHeight="1">
      <c r="A1" s="63" t="s">
        <v>384</v>
      </c>
      <c r="B1" s="64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25.5" customHeight="1">
      <c r="A2" s="16"/>
      <c r="B2" s="65"/>
      <c r="C2" s="16"/>
      <c r="D2" s="18"/>
      <c r="E2" s="4"/>
      <c r="F2" s="18"/>
      <c r="G2" s="18"/>
      <c r="H2" s="18"/>
      <c r="I2" s="18"/>
      <c r="J2" s="18"/>
      <c r="K2" s="8"/>
      <c r="L2" s="6"/>
      <c r="M2" s="6"/>
      <c r="N2" s="120" t="s">
        <v>261</v>
      </c>
      <c r="O2" s="120"/>
    </row>
    <row r="3" spans="1:15" s="2" customFormat="1" ht="33" customHeight="1">
      <c r="A3" s="19" t="s">
        <v>23</v>
      </c>
      <c r="B3" s="19" t="s">
        <v>385</v>
      </c>
      <c r="C3" s="19" t="s">
        <v>386</v>
      </c>
      <c r="D3" s="19" t="s">
        <v>387</v>
      </c>
      <c r="E3" s="31" t="s">
        <v>262</v>
      </c>
      <c r="F3" s="19" t="s">
        <v>28</v>
      </c>
      <c r="G3" s="19" t="s">
        <v>388</v>
      </c>
      <c r="H3" s="19" t="s">
        <v>30</v>
      </c>
      <c r="I3" s="108" t="s">
        <v>31</v>
      </c>
      <c r="J3" s="31" t="s">
        <v>32</v>
      </c>
      <c r="K3" s="19" t="s">
        <v>33</v>
      </c>
      <c r="L3" s="19" t="s">
        <v>34</v>
      </c>
      <c r="M3" s="47"/>
      <c r="N3" s="19" t="s">
        <v>35</v>
      </c>
      <c r="O3" s="19"/>
    </row>
    <row r="4" spans="1:15" s="2" customFormat="1" ht="49.5" customHeight="1">
      <c r="A4" s="19"/>
      <c r="B4" s="19"/>
      <c r="C4" s="19"/>
      <c r="D4" s="19"/>
      <c r="E4" s="32"/>
      <c r="F4" s="19"/>
      <c r="G4" s="19"/>
      <c r="H4" s="19"/>
      <c r="I4" s="32"/>
      <c r="J4" s="32"/>
      <c r="K4" s="19"/>
      <c r="L4" s="19" t="s">
        <v>37</v>
      </c>
      <c r="M4" s="19" t="s">
        <v>38</v>
      </c>
      <c r="N4" s="19" t="s">
        <v>37</v>
      </c>
      <c r="O4" s="19" t="s">
        <v>38</v>
      </c>
    </row>
    <row r="5" spans="1:15" s="2" customFormat="1" ht="36" customHeight="1">
      <c r="A5" s="66" t="s">
        <v>389</v>
      </c>
      <c r="B5" s="22"/>
      <c r="C5" s="67"/>
      <c r="D5" s="21"/>
      <c r="E5" s="92"/>
      <c r="F5" s="67">
        <f>F6+F23+F77</f>
        <v>1522100</v>
      </c>
      <c r="G5" s="67">
        <f>G6+G23+G77</f>
        <v>601600</v>
      </c>
      <c r="H5" s="21"/>
      <c r="I5" s="21"/>
      <c r="J5" s="21"/>
      <c r="K5" s="109"/>
      <c r="L5" s="110"/>
      <c r="M5" s="110"/>
      <c r="N5" s="110"/>
      <c r="O5" s="110"/>
    </row>
    <row r="6" spans="1:15" s="2" customFormat="1" ht="36" customHeight="1">
      <c r="A6" s="68" t="s">
        <v>390</v>
      </c>
      <c r="B6" s="22"/>
      <c r="C6" s="67"/>
      <c r="D6" s="21"/>
      <c r="E6" s="92"/>
      <c r="F6" s="67">
        <f>F7+F12+F21</f>
        <v>279000</v>
      </c>
      <c r="G6" s="67">
        <f>G7+G12+G21</f>
        <v>112500</v>
      </c>
      <c r="H6" s="21"/>
      <c r="I6" s="21"/>
      <c r="J6" s="21"/>
      <c r="K6" s="109"/>
      <c r="L6" s="110"/>
      <c r="M6" s="110"/>
      <c r="N6" s="110"/>
      <c r="O6" s="110"/>
    </row>
    <row r="7" spans="1:15" s="52" customFormat="1" ht="36" customHeight="1">
      <c r="A7" s="68" t="s">
        <v>391</v>
      </c>
      <c r="B7" s="22"/>
      <c r="C7" s="67"/>
      <c r="D7" s="67"/>
      <c r="E7" s="93"/>
      <c r="F7" s="19">
        <f>SUM(F8:F11)</f>
        <v>95000</v>
      </c>
      <c r="G7" s="19">
        <f>SUM(G8:G11)</f>
        <v>23500</v>
      </c>
      <c r="H7" s="67"/>
      <c r="I7" s="67"/>
      <c r="J7" s="67"/>
      <c r="K7" s="111"/>
      <c r="L7" s="112"/>
      <c r="M7" s="112"/>
      <c r="N7" s="112"/>
      <c r="O7" s="112"/>
    </row>
    <row r="8" spans="1:15" s="5" customFormat="1" ht="54.75" customHeight="1">
      <c r="A8" s="21">
        <v>1</v>
      </c>
      <c r="B8" s="69" t="s">
        <v>392</v>
      </c>
      <c r="C8" s="70" t="s">
        <v>393</v>
      </c>
      <c r="D8" s="70" t="s">
        <v>67</v>
      </c>
      <c r="E8" s="94" t="s">
        <v>394</v>
      </c>
      <c r="F8" s="95">
        <v>32000</v>
      </c>
      <c r="G8" s="95">
        <v>10000</v>
      </c>
      <c r="H8" s="94" t="s">
        <v>395</v>
      </c>
      <c r="I8" s="94"/>
      <c r="J8" s="94"/>
      <c r="K8" s="21" t="s">
        <v>57</v>
      </c>
      <c r="L8" s="95" t="s">
        <v>396</v>
      </c>
      <c r="M8" s="95" t="s">
        <v>397</v>
      </c>
      <c r="N8" s="70" t="s">
        <v>398</v>
      </c>
      <c r="O8" s="121" t="s">
        <v>51</v>
      </c>
    </row>
    <row r="9" spans="1:15" s="50" customFormat="1" ht="45.75" customHeight="1">
      <c r="A9" s="21">
        <v>2</v>
      </c>
      <c r="B9" s="71" t="s">
        <v>399</v>
      </c>
      <c r="C9" s="72" t="s">
        <v>400</v>
      </c>
      <c r="D9" s="70" t="s">
        <v>67</v>
      </c>
      <c r="E9" s="96" t="s">
        <v>401</v>
      </c>
      <c r="F9" s="95">
        <v>50000</v>
      </c>
      <c r="G9" s="95">
        <v>5000</v>
      </c>
      <c r="H9" s="94" t="s">
        <v>402</v>
      </c>
      <c r="I9" s="94"/>
      <c r="J9" s="94"/>
      <c r="K9" s="113" t="s">
        <v>403</v>
      </c>
      <c r="L9" s="72" t="s">
        <v>404</v>
      </c>
      <c r="M9" s="121" t="s">
        <v>51</v>
      </c>
      <c r="N9" s="70" t="s">
        <v>50</v>
      </c>
      <c r="O9" s="121" t="s">
        <v>51</v>
      </c>
    </row>
    <row r="10" spans="1:15" s="53" customFormat="1" ht="79.5" customHeight="1">
      <c r="A10" s="21">
        <v>3</v>
      </c>
      <c r="B10" s="73" t="s">
        <v>405</v>
      </c>
      <c r="C10" s="74" t="s">
        <v>406</v>
      </c>
      <c r="D10" s="74">
        <v>2021</v>
      </c>
      <c r="E10" s="97" t="s">
        <v>407</v>
      </c>
      <c r="F10" s="74">
        <v>3500</v>
      </c>
      <c r="G10" s="74">
        <v>3500</v>
      </c>
      <c r="H10" s="97" t="s">
        <v>408</v>
      </c>
      <c r="I10" s="97"/>
      <c r="J10" s="97"/>
      <c r="K10" s="74" t="s">
        <v>409</v>
      </c>
      <c r="L10" s="113" t="s">
        <v>410</v>
      </c>
      <c r="M10" s="74" t="s">
        <v>411</v>
      </c>
      <c r="N10" s="70" t="s">
        <v>50</v>
      </c>
      <c r="O10" s="121" t="s">
        <v>51</v>
      </c>
    </row>
    <row r="11" spans="1:239" s="54" customFormat="1" ht="48.75" customHeight="1">
      <c r="A11" s="21">
        <v>4</v>
      </c>
      <c r="B11" s="22" t="s">
        <v>412</v>
      </c>
      <c r="C11" s="21" t="s">
        <v>413</v>
      </c>
      <c r="D11" s="21" t="s">
        <v>44</v>
      </c>
      <c r="E11" s="34" t="s">
        <v>414</v>
      </c>
      <c r="F11" s="23">
        <v>9500</v>
      </c>
      <c r="G11" s="23">
        <v>5000</v>
      </c>
      <c r="H11" s="34" t="s">
        <v>415</v>
      </c>
      <c r="I11" s="34"/>
      <c r="J11" s="34"/>
      <c r="K11" s="43" t="s">
        <v>416</v>
      </c>
      <c r="L11" s="23" t="s">
        <v>417</v>
      </c>
      <c r="M11" s="48" t="s">
        <v>418</v>
      </c>
      <c r="N11" s="48" t="s">
        <v>413</v>
      </c>
      <c r="O11" s="122" t="s">
        <v>419</v>
      </c>
      <c r="HZ11" s="61"/>
      <c r="IA11" s="61"/>
      <c r="IB11" s="61"/>
      <c r="IC11" s="61"/>
      <c r="ID11" s="61"/>
      <c r="IE11" s="61"/>
    </row>
    <row r="12" spans="1:15" s="52" customFormat="1" ht="42.75" customHeight="1">
      <c r="A12" s="66" t="s">
        <v>420</v>
      </c>
      <c r="B12" s="22"/>
      <c r="C12" s="67"/>
      <c r="D12" s="67"/>
      <c r="E12" s="93"/>
      <c r="F12" s="19">
        <f>SUM(F13:F20)</f>
        <v>176000</v>
      </c>
      <c r="G12" s="19">
        <f>SUM(G13:G20)</f>
        <v>84000</v>
      </c>
      <c r="H12" s="67"/>
      <c r="I12" s="67"/>
      <c r="J12" s="67"/>
      <c r="K12" s="111"/>
      <c r="L12" s="112"/>
      <c r="M12" s="112"/>
      <c r="N12" s="112"/>
      <c r="O12" s="112"/>
    </row>
    <row r="13" spans="1:15" s="5" customFormat="1" ht="66.75" customHeight="1">
      <c r="A13" s="21">
        <v>5</v>
      </c>
      <c r="B13" s="22" t="s">
        <v>421</v>
      </c>
      <c r="C13" s="27" t="s">
        <v>173</v>
      </c>
      <c r="D13" s="27" t="s">
        <v>67</v>
      </c>
      <c r="E13" s="98" t="s">
        <v>422</v>
      </c>
      <c r="F13" s="99">
        <v>21000</v>
      </c>
      <c r="G13" s="99">
        <v>6000</v>
      </c>
      <c r="H13" s="98" t="s">
        <v>423</v>
      </c>
      <c r="I13" s="98"/>
      <c r="J13" s="98"/>
      <c r="K13" s="21" t="s">
        <v>241</v>
      </c>
      <c r="L13" s="114" t="s">
        <v>424</v>
      </c>
      <c r="M13" s="27" t="s">
        <v>425</v>
      </c>
      <c r="N13" s="27" t="s">
        <v>178</v>
      </c>
      <c r="O13" s="27" t="s">
        <v>179</v>
      </c>
    </row>
    <row r="14" spans="1:15" s="50" customFormat="1" ht="63.75" customHeight="1">
      <c r="A14" s="21">
        <v>6</v>
      </c>
      <c r="B14" s="71" t="s">
        <v>426</v>
      </c>
      <c r="C14" s="70" t="s">
        <v>173</v>
      </c>
      <c r="D14" s="70" t="s">
        <v>67</v>
      </c>
      <c r="E14" s="94" t="s">
        <v>427</v>
      </c>
      <c r="F14" s="95">
        <v>20000</v>
      </c>
      <c r="G14" s="95">
        <v>10000</v>
      </c>
      <c r="H14" s="94" t="s">
        <v>428</v>
      </c>
      <c r="I14" s="94"/>
      <c r="J14" s="94"/>
      <c r="K14" s="21" t="s">
        <v>241</v>
      </c>
      <c r="L14" s="27" t="s">
        <v>178</v>
      </c>
      <c r="M14" s="27" t="s">
        <v>179</v>
      </c>
      <c r="N14" s="27" t="s">
        <v>178</v>
      </c>
      <c r="O14" s="27" t="s">
        <v>179</v>
      </c>
    </row>
    <row r="15" spans="1:15" s="5" customFormat="1" ht="74.25" customHeight="1">
      <c r="A15" s="21">
        <v>7</v>
      </c>
      <c r="B15" s="22" t="s">
        <v>429</v>
      </c>
      <c r="C15" s="27" t="s">
        <v>173</v>
      </c>
      <c r="D15" s="23" t="s">
        <v>67</v>
      </c>
      <c r="E15" s="34" t="s">
        <v>430</v>
      </c>
      <c r="F15" s="99">
        <v>30000</v>
      </c>
      <c r="G15" s="99">
        <v>15000</v>
      </c>
      <c r="H15" s="42" t="s">
        <v>431</v>
      </c>
      <c r="I15" s="42"/>
      <c r="J15" s="42"/>
      <c r="K15" s="21" t="s">
        <v>241</v>
      </c>
      <c r="L15" s="23" t="s">
        <v>432</v>
      </c>
      <c r="M15" s="117" t="s">
        <v>433</v>
      </c>
      <c r="N15" s="21" t="s">
        <v>178</v>
      </c>
      <c r="O15" s="21" t="s">
        <v>179</v>
      </c>
    </row>
    <row r="16" spans="1:15" s="51" customFormat="1" ht="74.25" customHeight="1">
      <c r="A16" s="21">
        <v>8</v>
      </c>
      <c r="B16" s="22" t="s">
        <v>434</v>
      </c>
      <c r="C16" s="27" t="s">
        <v>173</v>
      </c>
      <c r="D16" s="23" t="s">
        <v>44</v>
      </c>
      <c r="E16" s="98" t="s">
        <v>435</v>
      </c>
      <c r="F16" s="23">
        <v>15000</v>
      </c>
      <c r="G16" s="23">
        <v>10000</v>
      </c>
      <c r="H16" s="100" t="s">
        <v>436</v>
      </c>
      <c r="I16" s="100"/>
      <c r="J16" s="100"/>
      <c r="K16" s="113" t="s">
        <v>437</v>
      </c>
      <c r="L16" s="115" t="s">
        <v>48</v>
      </c>
      <c r="M16" s="48" t="s">
        <v>49</v>
      </c>
      <c r="N16" s="23" t="s">
        <v>50</v>
      </c>
      <c r="O16" s="21" t="s">
        <v>51</v>
      </c>
    </row>
    <row r="17" spans="1:15" s="50" customFormat="1" ht="74.25" customHeight="1">
      <c r="A17" s="21">
        <v>9</v>
      </c>
      <c r="B17" s="22" t="s">
        <v>438</v>
      </c>
      <c r="C17" s="27" t="s">
        <v>173</v>
      </c>
      <c r="D17" s="23" t="s">
        <v>67</v>
      </c>
      <c r="E17" s="34" t="s">
        <v>439</v>
      </c>
      <c r="F17" s="99">
        <v>53000</v>
      </c>
      <c r="G17" s="99">
        <v>20000</v>
      </c>
      <c r="H17" s="42" t="s">
        <v>431</v>
      </c>
      <c r="I17" s="42"/>
      <c r="J17" s="42"/>
      <c r="K17" s="21" t="s">
        <v>123</v>
      </c>
      <c r="L17" s="23" t="s">
        <v>440</v>
      </c>
      <c r="M17" s="117" t="s">
        <v>441</v>
      </c>
      <c r="N17" s="21" t="s">
        <v>178</v>
      </c>
      <c r="O17" s="21" t="s">
        <v>179</v>
      </c>
    </row>
    <row r="18" spans="1:15" ht="74.25" customHeight="1">
      <c r="A18" s="21">
        <v>10</v>
      </c>
      <c r="B18" s="75" t="s">
        <v>442</v>
      </c>
      <c r="C18" s="35" t="s">
        <v>54</v>
      </c>
      <c r="D18" s="35">
        <v>2021</v>
      </c>
      <c r="E18" s="101" t="s">
        <v>443</v>
      </c>
      <c r="F18" s="35">
        <v>10000</v>
      </c>
      <c r="G18" s="35">
        <v>10000</v>
      </c>
      <c r="H18" s="101" t="s">
        <v>60</v>
      </c>
      <c r="I18" s="101"/>
      <c r="J18" s="101"/>
      <c r="K18" s="21" t="s">
        <v>253</v>
      </c>
      <c r="L18" s="35" t="s">
        <v>444</v>
      </c>
      <c r="M18" s="35" t="s">
        <v>445</v>
      </c>
      <c r="N18" s="35" t="s">
        <v>446</v>
      </c>
      <c r="O18" s="123" t="s">
        <v>447</v>
      </c>
    </row>
    <row r="19" spans="1:15" s="11" customFormat="1" ht="57.75" customHeight="1">
      <c r="A19" s="21">
        <v>11</v>
      </c>
      <c r="B19" s="22" t="s">
        <v>448</v>
      </c>
      <c r="C19" s="35" t="s">
        <v>449</v>
      </c>
      <c r="D19" s="23" t="s">
        <v>67</v>
      </c>
      <c r="E19" s="100" t="s">
        <v>450</v>
      </c>
      <c r="F19" s="35">
        <v>16000</v>
      </c>
      <c r="G19" s="23">
        <v>2000</v>
      </c>
      <c r="H19" s="100" t="s">
        <v>423</v>
      </c>
      <c r="I19" s="100"/>
      <c r="J19" s="100"/>
      <c r="K19" s="23" t="s">
        <v>150</v>
      </c>
      <c r="L19" s="116" t="s">
        <v>451</v>
      </c>
      <c r="M19" s="21" t="s">
        <v>452</v>
      </c>
      <c r="N19" s="23" t="s">
        <v>449</v>
      </c>
      <c r="O19" s="21" t="s">
        <v>453</v>
      </c>
    </row>
    <row r="20" spans="1:15" s="54" customFormat="1" ht="78" customHeight="1">
      <c r="A20" s="21">
        <v>12</v>
      </c>
      <c r="B20" s="22" t="s">
        <v>454</v>
      </c>
      <c r="C20" s="35" t="s">
        <v>43</v>
      </c>
      <c r="D20" s="23">
        <v>2021</v>
      </c>
      <c r="E20" s="98" t="s">
        <v>455</v>
      </c>
      <c r="F20" s="23">
        <v>11000</v>
      </c>
      <c r="G20" s="23">
        <v>11000</v>
      </c>
      <c r="H20" s="100" t="s">
        <v>60</v>
      </c>
      <c r="I20" s="100"/>
      <c r="J20" s="100"/>
      <c r="K20" s="117" t="s">
        <v>456</v>
      </c>
      <c r="L20" s="23" t="s">
        <v>457</v>
      </c>
      <c r="M20" s="21" t="s">
        <v>458</v>
      </c>
      <c r="N20" s="21" t="s">
        <v>43</v>
      </c>
      <c r="O20" s="21" t="s">
        <v>459</v>
      </c>
    </row>
    <row r="21" spans="1:15" s="52" customFormat="1" ht="30.75" customHeight="1">
      <c r="A21" s="68" t="s">
        <v>460</v>
      </c>
      <c r="B21" s="22"/>
      <c r="C21" s="67"/>
      <c r="D21" s="67"/>
      <c r="E21" s="93"/>
      <c r="F21" s="19">
        <f>F22</f>
        <v>8000</v>
      </c>
      <c r="G21" s="19">
        <f>G22</f>
        <v>5000</v>
      </c>
      <c r="H21" s="67"/>
      <c r="I21" s="67"/>
      <c r="J21" s="67"/>
      <c r="K21" s="111"/>
      <c r="L21" s="112"/>
      <c r="M21" s="112"/>
      <c r="N21" s="112"/>
      <c r="O21" s="112"/>
    </row>
    <row r="22" spans="1:15" s="5" customFormat="1" ht="99.75" customHeight="1">
      <c r="A22" s="21">
        <v>13</v>
      </c>
      <c r="B22" s="76" t="s">
        <v>461</v>
      </c>
      <c r="C22" s="26" t="s">
        <v>54</v>
      </c>
      <c r="D22" s="21" t="s">
        <v>44</v>
      </c>
      <c r="E22" s="102" t="s">
        <v>462</v>
      </c>
      <c r="F22" s="99">
        <v>8000</v>
      </c>
      <c r="G22" s="99">
        <v>5000</v>
      </c>
      <c r="H22" s="42" t="s">
        <v>463</v>
      </c>
      <c r="I22" s="42"/>
      <c r="J22" s="42"/>
      <c r="K22" s="21" t="s">
        <v>464</v>
      </c>
      <c r="L22" s="26" t="s">
        <v>126</v>
      </c>
      <c r="M22" s="124" t="s">
        <v>125</v>
      </c>
      <c r="N22" s="26" t="s">
        <v>126</v>
      </c>
      <c r="O22" s="124" t="s">
        <v>125</v>
      </c>
    </row>
    <row r="23" spans="1:15" s="2" customFormat="1" ht="33.75" customHeight="1">
      <c r="A23" s="66" t="s">
        <v>465</v>
      </c>
      <c r="B23" s="22"/>
      <c r="C23" s="67"/>
      <c r="D23" s="21"/>
      <c r="E23" s="92"/>
      <c r="F23" s="67">
        <f>F24+F53+F60+F65+F75</f>
        <v>1217100</v>
      </c>
      <c r="G23" s="67">
        <f>G24+G53+G60+G65+G75</f>
        <v>471100</v>
      </c>
      <c r="H23" s="21"/>
      <c r="I23" s="21"/>
      <c r="J23" s="21"/>
      <c r="K23" s="109"/>
      <c r="L23" s="110"/>
      <c r="M23" s="110"/>
      <c r="N23" s="110"/>
      <c r="O23" s="110"/>
    </row>
    <row r="24" spans="1:15" s="52" customFormat="1" ht="33.75" customHeight="1">
      <c r="A24" s="68" t="s">
        <v>466</v>
      </c>
      <c r="B24" s="22"/>
      <c r="C24" s="67"/>
      <c r="D24" s="67"/>
      <c r="E24" s="93"/>
      <c r="F24" s="19">
        <f>SUM(F25:F52)</f>
        <v>269000</v>
      </c>
      <c r="G24" s="19">
        <f>SUM(G25:G52)</f>
        <v>214000</v>
      </c>
      <c r="H24" s="67"/>
      <c r="I24" s="67"/>
      <c r="J24" s="67"/>
      <c r="K24" s="111"/>
      <c r="L24" s="112"/>
      <c r="M24" s="112"/>
      <c r="N24" s="112"/>
      <c r="O24" s="112"/>
    </row>
    <row r="25" spans="1:235" s="9" customFormat="1" ht="60.75" customHeight="1">
      <c r="A25" s="23">
        <v>14</v>
      </c>
      <c r="B25" s="76" t="s">
        <v>467</v>
      </c>
      <c r="C25" s="26" t="s">
        <v>54</v>
      </c>
      <c r="D25" s="77">
        <v>2021</v>
      </c>
      <c r="E25" s="102" t="s">
        <v>468</v>
      </c>
      <c r="F25" s="26">
        <v>10000</v>
      </c>
      <c r="G25" s="79">
        <v>10000</v>
      </c>
      <c r="H25" s="100" t="s">
        <v>60</v>
      </c>
      <c r="I25" s="100"/>
      <c r="J25" s="100"/>
      <c r="K25" s="21" t="s">
        <v>380</v>
      </c>
      <c r="L25" s="23" t="s">
        <v>62</v>
      </c>
      <c r="M25" s="23" t="s">
        <v>63</v>
      </c>
      <c r="N25" s="23" t="s">
        <v>469</v>
      </c>
      <c r="O25" s="116" t="s">
        <v>470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</row>
    <row r="26" spans="1:235" s="9" customFormat="1" ht="117.75" customHeight="1">
      <c r="A26" s="23">
        <v>15</v>
      </c>
      <c r="B26" s="76" t="s">
        <v>471</v>
      </c>
      <c r="C26" s="26" t="s">
        <v>147</v>
      </c>
      <c r="D26" s="77">
        <v>2021</v>
      </c>
      <c r="E26" s="103" t="s">
        <v>472</v>
      </c>
      <c r="F26" s="26">
        <v>8500</v>
      </c>
      <c r="G26" s="79">
        <v>8500</v>
      </c>
      <c r="H26" s="100" t="s">
        <v>60</v>
      </c>
      <c r="I26" s="100"/>
      <c r="J26" s="100"/>
      <c r="K26" s="117" t="s">
        <v>115</v>
      </c>
      <c r="L26" s="23" t="s">
        <v>62</v>
      </c>
      <c r="M26" s="23" t="s">
        <v>63</v>
      </c>
      <c r="N26" s="23" t="s">
        <v>147</v>
      </c>
      <c r="O26" s="116" t="s">
        <v>473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</row>
    <row r="27" spans="1:233" s="9" customFormat="1" ht="79.5" customHeight="1">
      <c r="A27" s="23">
        <v>16</v>
      </c>
      <c r="B27" s="78" t="s">
        <v>474</v>
      </c>
      <c r="C27" s="79" t="s">
        <v>475</v>
      </c>
      <c r="D27" s="79">
        <v>2021</v>
      </c>
      <c r="E27" s="98" t="s">
        <v>476</v>
      </c>
      <c r="F27" s="79">
        <v>4000</v>
      </c>
      <c r="G27" s="79">
        <v>4000</v>
      </c>
      <c r="H27" s="98" t="s">
        <v>60</v>
      </c>
      <c r="I27" s="98"/>
      <c r="J27" s="98"/>
      <c r="K27" s="113" t="s">
        <v>477</v>
      </c>
      <c r="L27" s="79" t="s">
        <v>478</v>
      </c>
      <c r="M27" s="79" t="s">
        <v>479</v>
      </c>
      <c r="N27" s="79" t="s">
        <v>475</v>
      </c>
      <c r="O27" s="125" t="s">
        <v>480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</row>
    <row r="28" spans="1:15" s="55" customFormat="1" ht="78" customHeight="1">
      <c r="A28" s="23">
        <v>17</v>
      </c>
      <c r="B28" s="78" t="s">
        <v>481</v>
      </c>
      <c r="C28" s="79" t="s">
        <v>482</v>
      </c>
      <c r="D28" s="79" t="s">
        <v>44</v>
      </c>
      <c r="E28" s="100" t="s">
        <v>483</v>
      </c>
      <c r="F28" s="79">
        <v>8000</v>
      </c>
      <c r="G28" s="79">
        <v>5000</v>
      </c>
      <c r="H28" s="100" t="s">
        <v>484</v>
      </c>
      <c r="I28" s="100"/>
      <c r="J28" s="100"/>
      <c r="K28" s="23" t="s">
        <v>89</v>
      </c>
      <c r="L28" s="23" t="s">
        <v>485</v>
      </c>
      <c r="M28" s="23" t="s">
        <v>486</v>
      </c>
      <c r="N28" s="23" t="s">
        <v>482</v>
      </c>
      <c r="O28" s="23" t="s">
        <v>487</v>
      </c>
    </row>
    <row r="29" spans="1:15" s="56" customFormat="1" ht="81" customHeight="1">
      <c r="A29" s="23">
        <v>18</v>
      </c>
      <c r="B29" s="78" t="s">
        <v>488</v>
      </c>
      <c r="C29" s="79" t="s">
        <v>482</v>
      </c>
      <c r="D29" s="79">
        <v>2021</v>
      </c>
      <c r="E29" s="100" t="s">
        <v>489</v>
      </c>
      <c r="F29" s="79">
        <v>5000</v>
      </c>
      <c r="G29" s="79">
        <v>5000</v>
      </c>
      <c r="H29" s="100" t="s">
        <v>60</v>
      </c>
      <c r="I29" s="100"/>
      <c r="J29" s="100"/>
      <c r="K29" s="23" t="s">
        <v>89</v>
      </c>
      <c r="L29" s="23" t="s">
        <v>490</v>
      </c>
      <c r="M29" s="23" t="s">
        <v>491</v>
      </c>
      <c r="N29" s="23" t="s">
        <v>482</v>
      </c>
      <c r="O29" s="23" t="s">
        <v>487</v>
      </c>
    </row>
    <row r="30" spans="1:15" s="50" customFormat="1" ht="63" customHeight="1">
      <c r="A30" s="23">
        <v>19</v>
      </c>
      <c r="B30" s="78" t="s">
        <v>492</v>
      </c>
      <c r="C30" s="79" t="s">
        <v>493</v>
      </c>
      <c r="D30" s="79">
        <v>2021</v>
      </c>
      <c r="E30" s="100" t="s">
        <v>494</v>
      </c>
      <c r="F30" s="79">
        <v>10000</v>
      </c>
      <c r="G30" s="79">
        <v>10000</v>
      </c>
      <c r="H30" s="100" t="s">
        <v>60</v>
      </c>
      <c r="I30" s="100"/>
      <c r="J30" s="100"/>
      <c r="K30" s="21" t="s">
        <v>495</v>
      </c>
      <c r="L30" s="79" t="s">
        <v>496</v>
      </c>
      <c r="M30" s="79" t="s">
        <v>497</v>
      </c>
      <c r="N30" s="79" t="s">
        <v>493</v>
      </c>
      <c r="O30" s="79" t="s">
        <v>498</v>
      </c>
    </row>
    <row r="31" spans="1:15" s="57" customFormat="1" ht="63" customHeight="1">
      <c r="A31" s="23">
        <v>20</v>
      </c>
      <c r="B31" s="22" t="s">
        <v>499</v>
      </c>
      <c r="C31" s="23" t="s">
        <v>500</v>
      </c>
      <c r="D31" s="21">
        <v>2021</v>
      </c>
      <c r="E31" s="34" t="s">
        <v>501</v>
      </c>
      <c r="F31" s="23">
        <v>6000</v>
      </c>
      <c r="G31" s="23">
        <v>6000</v>
      </c>
      <c r="H31" s="100" t="s">
        <v>60</v>
      </c>
      <c r="I31" s="100"/>
      <c r="J31" s="100"/>
      <c r="K31" s="21" t="s">
        <v>247</v>
      </c>
      <c r="L31" s="23" t="s">
        <v>502</v>
      </c>
      <c r="M31" s="21" t="s">
        <v>503</v>
      </c>
      <c r="N31" s="23" t="s">
        <v>500</v>
      </c>
      <c r="O31" s="21" t="s">
        <v>504</v>
      </c>
    </row>
    <row r="32" spans="1:15" s="53" customFormat="1" ht="122.25" customHeight="1">
      <c r="A32" s="23">
        <v>21</v>
      </c>
      <c r="B32" s="80" t="s">
        <v>505</v>
      </c>
      <c r="C32" s="79" t="s">
        <v>54</v>
      </c>
      <c r="D32" s="79">
        <v>2021</v>
      </c>
      <c r="E32" s="98" t="s">
        <v>506</v>
      </c>
      <c r="F32" s="23">
        <v>8000</v>
      </c>
      <c r="G32" s="23">
        <v>8000</v>
      </c>
      <c r="H32" s="98" t="s">
        <v>60</v>
      </c>
      <c r="I32" s="98"/>
      <c r="J32" s="98"/>
      <c r="K32" s="21" t="s">
        <v>247</v>
      </c>
      <c r="L32" s="79" t="s">
        <v>507</v>
      </c>
      <c r="M32" s="79" t="s">
        <v>508</v>
      </c>
      <c r="N32" s="23" t="s">
        <v>500</v>
      </c>
      <c r="O32" s="79" t="s">
        <v>504</v>
      </c>
    </row>
    <row r="33" spans="1:15" s="9" customFormat="1" ht="81" customHeight="1">
      <c r="A33" s="23">
        <v>22</v>
      </c>
      <c r="B33" s="81" t="s">
        <v>509</v>
      </c>
      <c r="C33" s="82" t="s">
        <v>510</v>
      </c>
      <c r="D33" s="82" t="s">
        <v>44</v>
      </c>
      <c r="E33" s="104" t="s">
        <v>511</v>
      </c>
      <c r="F33" s="82">
        <v>6000</v>
      </c>
      <c r="G33" s="90">
        <v>5000</v>
      </c>
      <c r="H33" s="105" t="s">
        <v>512</v>
      </c>
      <c r="I33" s="105"/>
      <c r="J33" s="105"/>
      <c r="K33" s="117" t="s">
        <v>513</v>
      </c>
      <c r="L33" s="118" t="s">
        <v>514</v>
      </c>
      <c r="M33" s="126" t="s">
        <v>515</v>
      </c>
      <c r="N33" s="118" t="s">
        <v>510</v>
      </c>
      <c r="O33" s="127" t="s">
        <v>516</v>
      </c>
    </row>
    <row r="34" spans="1:15" s="53" customFormat="1" ht="105" customHeight="1">
      <c r="A34" s="23">
        <v>23</v>
      </c>
      <c r="B34" s="78" t="s">
        <v>517</v>
      </c>
      <c r="C34" s="79" t="s">
        <v>54</v>
      </c>
      <c r="D34" s="79" t="s">
        <v>67</v>
      </c>
      <c r="E34" s="100" t="s">
        <v>518</v>
      </c>
      <c r="F34" s="82">
        <v>28000</v>
      </c>
      <c r="G34" s="82">
        <v>12000</v>
      </c>
      <c r="H34" s="100" t="s">
        <v>519</v>
      </c>
      <c r="I34" s="100"/>
      <c r="J34" s="100"/>
      <c r="K34" s="113" t="s">
        <v>520</v>
      </c>
      <c r="L34" s="79" t="s">
        <v>521</v>
      </c>
      <c r="M34" s="125" t="s">
        <v>522</v>
      </c>
      <c r="N34" s="79" t="s">
        <v>510</v>
      </c>
      <c r="O34" s="79" t="s">
        <v>516</v>
      </c>
    </row>
    <row r="35" spans="1:234" s="37" customFormat="1" ht="87" customHeight="1">
      <c r="A35" s="23">
        <v>24</v>
      </c>
      <c r="B35" s="78" t="s">
        <v>523</v>
      </c>
      <c r="C35" s="79" t="s">
        <v>43</v>
      </c>
      <c r="D35" s="79">
        <v>2021</v>
      </c>
      <c r="E35" s="98" t="s">
        <v>524</v>
      </c>
      <c r="F35" s="79">
        <v>6000</v>
      </c>
      <c r="G35" s="79">
        <v>6000</v>
      </c>
      <c r="H35" s="100" t="s">
        <v>60</v>
      </c>
      <c r="I35" s="100"/>
      <c r="J35" s="100"/>
      <c r="K35" s="117" t="s">
        <v>456</v>
      </c>
      <c r="L35" s="23" t="s">
        <v>457</v>
      </c>
      <c r="M35" s="21" t="s">
        <v>458</v>
      </c>
      <c r="N35" s="21" t="s">
        <v>43</v>
      </c>
      <c r="O35" s="21" t="s">
        <v>459</v>
      </c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</row>
    <row r="36" spans="1:234" s="37" customFormat="1" ht="105.75" customHeight="1">
      <c r="A36" s="23">
        <v>25</v>
      </c>
      <c r="B36" s="78" t="s">
        <v>525</v>
      </c>
      <c r="C36" s="79" t="s">
        <v>526</v>
      </c>
      <c r="D36" s="79" t="s">
        <v>67</v>
      </c>
      <c r="E36" s="98" t="s">
        <v>527</v>
      </c>
      <c r="F36" s="79">
        <v>36000</v>
      </c>
      <c r="G36" s="79">
        <v>15000</v>
      </c>
      <c r="H36" s="100" t="s">
        <v>528</v>
      </c>
      <c r="I36" s="100"/>
      <c r="J36" s="100"/>
      <c r="K36" s="21" t="s">
        <v>61</v>
      </c>
      <c r="L36" s="23" t="s">
        <v>529</v>
      </c>
      <c r="M36" s="21" t="s">
        <v>530</v>
      </c>
      <c r="N36" s="21" t="s">
        <v>526</v>
      </c>
      <c r="O36" s="21" t="s">
        <v>531</v>
      </c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</row>
    <row r="37" spans="1:234" s="37" customFormat="1" ht="105.75" customHeight="1">
      <c r="A37" s="23">
        <v>26</v>
      </c>
      <c r="B37" s="83" t="s">
        <v>532</v>
      </c>
      <c r="C37" s="79" t="s">
        <v>393</v>
      </c>
      <c r="D37" s="79">
        <v>2021</v>
      </c>
      <c r="E37" s="98" t="s">
        <v>533</v>
      </c>
      <c r="F37" s="79">
        <v>20000</v>
      </c>
      <c r="G37" s="79">
        <v>20000</v>
      </c>
      <c r="H37" s="100" t="s">
        <v>60</v>
      </c>
      <c r="I37" s="100"/>
      <c r="J37" s="100"/>
      <c r="K37" s="117" t="s">
        <v>534</v>
      </c>
      <c r="L37" s="23" t="s">
        <v>535</v>
      </c>
      <c r="M37" s="21" t="s">
        <v>536</v>
      </c>
      <c r="N37" s="128" t="s">
        <v>393</v>
      </c>
      <c r="O37" s="21" t="s">
        <v>537</v>
      </c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</row>
    <row r="38" spans="1:15" s="57" customFormat="1" ht="57.75" customHeight="1">
      <c r="A38" s="23">
        <v>27</v>
      </c>
      <c r="B38" s="84" t="s">
        <v>538</v>
      </c>
      <c r="C38" s="23" t="s">
        <v>539</v>
      </c>
      <c r="D38" s="21">
        <v>2021</v>
      </c>
      <c r="E38" s="34" t="s">
        <v>540</v>
      </c>
      <c r="F38" s="23">
        <v>30000</v>
      </c>
      <c r="G38" s="23">
        <v>30000</v>
      </c>
      <c r="H38" s="40" t="s">
        <v>60</v>
      </c>
      <c r="I38" s="40"/>
      <c r="J38" s="40"/>
      <c r="K38" s="21" t="s">
        <v>183</v>
      </c>
      <c r="L38" s="23" t="s">
        <v>541</v>
      </c>
      <c r="M38" s="21" t="s">
        <v>542</v>
      </c>
      <c r="N38" s="23" t="s">
        <v>539</v>
      </c>
      <c r="O38" s="116" t="s">
        <v>543</v>
      </c>
    </row>
    <row r="39" spans="1:15" s="30" customFormat="1" ht="60.75" customHeight="1">
      <c r="A39" s="23">
        <v>28</v>
      </c>
      <c r="B39" s="78" t="s">
        <v>544</v>
      </c>
      <c r="C39" s="79" t="s">
        <v>545</v>
      </c>
      <c r="D39" s="85" t="s">
        <v>67</v>
      </c>
      <c r="E39" s="100" t="s">
        <v>546</v>
      </c>
      <c r="F39" s="79">
        <v>12000</v>
      </c>
      <c r="G39" s="79">
        <v>4000</v>
      </c>
      <c r="H39" s="100" t="s">
        <v>547</v>
      </c>
      <c r="I39" s="100"/>
      <c r="J39" s="100"/>
      <c r="K39" s="21" t="s">
        <v>548</v>
      </c>
      <c r="L39" s="23" t="s">
        <v>549</v>
      </c>
      <c r="M39" s="23" t="s">
        <v>550</v>
      </c>
      <c r="N39" s="23" t="s">
        <v>545</v>
      </c>
      <c r="O39" s="23" t="s">
        <v>551</v>
      </c>
    </row>
    <row r="40" spans="1:15" s="29" customFormat="1" ht="93.75" customHeight="1">
      <c r="A40" s="23">
        <v>29</v>
      </c>
      <c r="B40" s="22" t="s">
        <v>552</v>
      </c>
      <c r="C40" s="86" t="s">
        <v>553</v>
      </c>
      <c r="D40" s="23">
        <v>2021</v>
      </c>
      <c r="E40" s="42" t="s">
        <v>554</v>
      </c>
      <c r="F40" s="21">
        <v>5000</v>
      </c>
      <c r="G40" s="21">
        <v>5000</v>
      </c>
      <c r="H40" s="42" t="s">
        <v>60</v>
      </c>
      <c r="I40" s="42"/>
      <c r="J40" s="42"/>
      <c r="K40" s="21" t="s">
        <v>555</v>
      </c>
      <c r="L40" s="116" t="s">
        <v>556</v>
      </c>
      <c r="M40" s="23" t="s">
        <v>557</v>
      </c>
      <c r="N40" s="23" t="s">
        <v>553</v>
      </c>
      <c r="O40" s="21" t="s">
        <v>558</v>
      </c>
    </row>
    <row r="41" spans="1:15" s="57" customFormat="1" ht="90.75" customHeight="1">
      <c r="A41" s="23">
        <v>30</v>
      </c>
      <c r="B41" s="84" t="s">
        <v>559</v>
      </c>
      <c r="C41" s="21" t="s">
        <v>560</v>
      </c>
      <c r="D41" s="21">
        <v>2021</v>
      </c>
      <c r="E41" s="33" t="s">
        <v>561</v>
      </c>
      <c r="F41" s="23">
        <v>8000</v>
      </c>
      <c r="G41" s="23">
        <v>8000</v>
      </c>
      <c r="H41" s="42" t="s">
        <v>60</v>
      </c>
      <c r="I41" s="42"/>
      <c r="J41" s="42"/>
      <c r="K41" s="117" t="s">
        <v>562</v>
      </c>
      <c r="L41" s="23" t="s">
        <v>563</v>
      </c>
      <c r="M41" s="21" t="s">
        <v>564</v>
      </c>
      <c r="N41" s="23" t="s">
        <v>560</v>
      </c>
      <c r="O41" s="23" t="s">
        <v>565</v>
      </c>
    </row>
    <row r="42" spans="1:15" s="57" customFormat="1" ht="96" customHeight="1">
      <c r="A42" s="23">
        <v>31</v>
      </c>
      <c r="B42" s="84" t="s">
        <v>566</v>
      </c>
      <c r="C42" s="21" t="s">
        <v>173</v>
      </c>
      <c r="D42" s="21">
        <v>2021</v>
      </c>
      <c r="E42" s="33" t="s">
        <v>567</v>
      </c>
      <c r="F42" s="23">
        <v>8000</v>
      </c>
      <c r="G42" s="23">
        <v>8000</v>
      </c>
      <c r="H42" s="42" t="s">
        <v>60</v>
      </c>
      <c r="I42" s="42"/>
      <c r="J42" s="42"/>
      <c r="K42" s="21" t="s">
        <v>241</v>
      </c>
      <c r="L42" s="23" t="s">
        <v>568</v>
      </c>
      <c r="M42" s="21" t="s">
        <v>569</v>
      </c>
      <c r="N42" s="23" t="s">
        <v>173</v>
      </c>
      <c r="O42" s="116" t="s">
        <v>570</v>
      </c>
    </row>
    <row r="43" spans="1:234" s="37" customFormat="1" ht="57.75" customHeight="1">
      <c r="A43" s="23">
        <v>32</v>
      </c>
      <c r="B43" s="84" t="s">
        <v>571</v>
      </c>
      <c r="C43" s="79" t="s">
        <v>572</v>
      </c>
      <c r="D43" s="79">
        <v>2021</v>
      </c>
      <c r="E43" s="98" t="s">
        <v>573</v>
      </c>
      <c r="F43" s="79">
        <v>3000</v>
      </c>
      <c r="G43" s="79">
        <v>3000</v>
      </c>
      <c r="H43" s="42" t="s">
        <v>60</v>
      </c>
      <c r="I43" s="42"/>
      <c r="J43" s="42"/>
      <c r="K43" s="21" t="s">
        <v>327</v>
      </c>
      <c r="L43" s="23" t="s">
        <v>574</v>
      </c>
      <c r="M43" s="21" t="s">
        <v>575</v>
      </c>
      <c r="N43" s="23" t="s">
        <v>572</v>
      </c>
      <c r="O43" s="117" t="s">
        <v>576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</row>
    <row r="44" spans="1:15" s="57" customFormat="1" ht="84.75" customHeight="1">
      <c r="A44" s="23">
        <v>33</v>
      </c>
      <c r="B44" s="84" t="s">
        <v>577</v>
      </c>
      <c r="C44" s="21" t="s">
        <v>202</v>
      </c>
      <c r="D44" s="21">
        <v>2021</v>
      </c>
      <c r="E44" s="34" t="s">
        <v>578</v>
      </c>
      <c r="F44" s="23">
        <v>5000</v>
      </c>
      <c r="G44" s="23">
        <v>5000</v>
      </c>
      <c r="H44" s="42" t="s">
        <v>60</v>
      </c>
      <c r="I44" s="42"/>
      <c r="J44" s="42"/>
      <c r="K44" s="21" t="s">
        <v>221</v>
      </c>
      <c r="L44" s="23" t="s">
        <v>579</v>
      </c>
      <c r="M44" s="21" t="s">
        <v>580</v>
      </c>
      <c r="N44" s="23" t="s">
        <v>202</v>
      </c>
      <c r="O44" s="116" t="s">
        <v>581</v>
      </c>
    </row>
    <row r="45" spans="1:234" s="37" customFormat="1" ht="87.75" customHeight="1">
      <c r="A45" s="23">
        <v>34</v>
      </c>
      <c r="B45" s="78" t="s">
        <v>582</v>
      </c>
      <c r="C45" s="21" t="s">
        <v>583</v>
      </c>
      <c r="D45" s="21">
        <v>2021</v>
      </c>
      <c r="E45" s="34" t="s">
        <v>584</v>
      </c>
      <c r="F45" s="23">
        <v>8000</v>
      </c>
      <c r="G45" s="23">
        <v>8000</v>
      </c>
      <c r="H45" s="42" t="s">
        <v>60</v>
      </c>
      <c r="I45" s="42"/>
      <c r="J45" s="42"/>
      <c r="K45" s="21" t="s">
        <v>61</v>
      </c>
      <c r="L45" s="23" t="s">
        <v>585</v>
      </c>
      <c r="M45" s="117" t="s">
        <v>586</v>
      </c>
      <c r="N45" s="21" t="s">
        <v>583</v>
      </c>
      <c r="O45" s="117" t="s">
        <v>587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</row>
    <row r="46" spans="1:234" s="37" customFormat="1" ht="117" customHeight="1">
      <c r="A46" s="23">
        <v>35</v>
      </c>
      <c r="B46" s="78" t="s">
        <v>588</v>
      </c>
      <c r="C46" s="79" t="s">
        <v>589</v>
      </c>
      <c r="D46" s="79" t="s">
        <v>44</v>
      </c>
      <c r="E46" s="98" t="s">
        <v>590</v>
      </c>
      <c r="F46" s="79">
        <v>8000</v>
      </c>
      <c r="G46" s="79">
        <v>5000</v>
      </c>
      <c r="H46" s="100" t="s">
        <v>591</v>
      </c>
      <c r="I46" s="100"/>
      <c r="J46" s="100"/>
      <c r="K46" s="35" t="s">
        <v>592</v>
      </c>
      <c r="L46" s="23" t="s">
        <v>485</v>
      </c>
      <c r="M46" s="117" t="s">
        <v>593</v>
      </c>
      <c r="N46" s="23" t="s">
        <v>589</v>
      </c>
      <c r="O46" s="116" t="s">
        <v>594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</row>
    <row r="47" spans="1:234" s="37" customFormat="1" ht="96" customHeight="1">
      <c r="A47" s="23">
        <v>36</v>
      </c>
      <c r="B47" s="78" t="s">
        <v>595</v>
      </c>
      <c r="C47" s="79" t="s">
        <v>589</v>
      </c>
      <c r="D47" s="79">
        <v>2021</v>
      </c>
      <c r="E47" s="98" t="s">
        <v>596</v>
      </c>
      <c r="F47" s="79">
        <v>3000</v>
      </c>
      <c r="G47" s="79">
        <v>3000</v>
      </c>
      <c r="H47" s="98" t="s">
        <v>60</v>
      </c>
      <c r="I47" s="98"/>
      <c r="J47" s="98"/>
      <c r="K47" s="35" t="s">
        <v>592</v>
      </c>
      <c r="L47" s="23" t="s">
        <v>597</v>
      </c>
      <c r="M47" s="21" t="s">
        <v>598</v>
      </c>
      <c r="N47" s="23" t="s">
        <v>589</v>
      </c>
      <c r="O47" s="116" t="s">
        <v>594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</row>
    <row r="48" spans="1:234" s="37" customFormat="1" ht="61.5" customHeight="1">
      <c r="A48" s="23">
        <v>37</v>
      </c>
      <c r="B48" s="78" t="s">
        <v>599</v>
      </c>
      <c r="C48" s="21" t="s">
        <v>600</v>
      </c>
      <c r="D48" s="21">
        <v>2021</v>
      </c>
      <c r="E48" s="92" t="s">
        <v>601</v>
      </c>
      <c r="F48" s="23">
        <v>3000</v>
      </c>
      <c r="G48" s="23">
        <v>3000</v>
      </c>
      <c r="H48" s="40" t="s">
        <v>60</v>
      </c>
      <c r="I48" s="40"/>
      <c r="J48" s="40"/>
      <c r="K48" s="21" t="s">
        <v>602</v>
      </c>
      <c r="L48" s="23" t="s">
        <v>603</v>
      </c>
      <c r="M48" s="21" t="s">
        <v>604</v>
      </c>
      <c r="N48" s="21" t="s">
        <v>600</v>
      </c>
      <c r="O48" s="21" t="s">
        <v>605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</row>
    <row r="49" spans="1:234" s="37" customFormat="1" ht="84.75" customHeight="1">
      <c r="A49" s="23">
        <v>38</v>
      </c>
      <c r="B49" s="78" t="s">
        <v>606</v>
      </c>
      <c r="C49" s="21" t="s">
        <v>277</v>
      </c>
      <c r="D49" s="21">
        <v>2021</v>
      </c>
      <c r="E49" s="98" t="s">
        <v>607</v>
      </c>
      <c r="F49" s="79">
        <v>2500</v>
      </c>
      <c r="G49" s="79">
        <v>2500</v>
      </c>
      <c r="H49" s="98" t="s">
        <v>60</v>
      </c>
      <c r="I49" s="98"/>
      <c r="J49" s="98"/>
      <c r="K49" s="21" t="s">
        <v>57</v>
      </c>
      <c r="L49" s="48" t="s">
        <v>608</v>
      </c>
      <c r="M49" s="48" t="s">
        <v>609</v>
      </c>
      <c r="N49" s="48" t="s">
        <v>277</v>
      </c>
      <c r="O49" s="122" t="s">
        <v>610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</row>
    <row r="50" spans="1:234" s="37" customFormat="1" ht="90" customHeight="1">
      <c r="A50" s="23">
        <v>39</v>
      </c>
      <c r="B50" s="78" t="s">
        <v>611</v>
      </c>
      <c r="C50" s="21" t="s">
        <v>413</v>
      </c>
      <c r="D50" s="21">
        <v>2021</v>
      </c>
      <c r="E50" s="98" t="s">
        <v>612</v>
      </c>
      <c r="F50" s="79">
        <v>5000</v>
      </c>
      <c r="G50" s="79">
        <v>5000</v>
      </c>
      <c r="H50" s="98" t="s">
        <v>60</v>
      </c>
      <c r="I50" s="98"/>
      <c r="J50" s="98"/>
      <c r="K50" s="35" t="s">
        <v>70</v>
      </c>
      <c r="L50" s="48" t="s">
        <v>613</v>
      </c>
      <c r="M50" s="48" t="s">
        <v>614</v>
      </c>
      <c r="N50" s="48" t="s">
        <v>413</v>
      </c>
      <c r="O50" s="122" t="s">
        <v>419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</row>
    <row r="51" spans="1:234" s="37" customFormat="1" ht="115.5" customHeight="1">
      <c r="A51" s="23">
        <v>40</v>
      </c>
      <c r="B51" s="87" t="s">
        <v>615</v>
      </c>
      <c r="C51" s="79" t="s">
        <v>616</v>
      </c>
      <c r="D51" s="79" t="s">
        <v>44</v>
      </c>
      <c r="E51" s="104" t="s">
        <v>617</v>
      </c>
      <c r="F51" s="79">
        <v>8000</v>
      </c>
      <c r="G51" s="23">
        <v>5000</v>
      </c>
      <c r="H51" s="104" t="s">
        <v>618</v>
      </c>
      <c r="I51" s="104"/>
      <c r="J51" s="104"/>
      <c r="K51" s="35" t="s">
        <v>70</v>
      </c>
      <c r="L51" s="23" t="s">
        <v>619</v>
      </c>
      <c r="M51" s="23" t="s">
        <v>620</v>
      </c>
      <c r="N51" s="23" t="s">
        <v>616</v>
      </c>
      <c r="O51" s="21" t="s">
        <v>621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</row>
    <row r="52" spans="1:234" s="37" customFormat="1" ht="75.75" customHeight="1">
      <c r="A52" s="23">
        <v>41</v>
      </c>
      <c r="B52" s="87" t="s">
        <v>622</v>
      </c>
      <c r="C52" s="79" t="s">
        <v>623</v>
      </c>
      <c r="D52" s="79">
        <v>2021</v>
      </c>
      <c r="E52" s="104" t="s">
        <v>624</v>
      </c>
      <c r="F52" s="79">
        <v>5000</v>
      </c>
      <c r="G52" s="23">
        <v>5000</v>
      </c>
      <c r="H52" s="104" t="s">
        <v>60</v>
      </c>
      <c r="I52" s="104"/>
      <c r="J52" s="104"/>
      <c r="K52" s="113" t="s">
        <v>437</v>
      </c>
      <c r="L52" s="23" t="s">
        <v>625</v>
      </c>
      <c r="M52" s="23" t="s">
        <v>626</v>
      </c>
      <c r="N52" s="23" t="s">
        <v>623</v>
      </c>
      <c r="O52" s="117" t="s">
        <v>627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</row>
    <row r="53" spans="1:15" s="52" customFormat="1" ht="45.75" customHeight="1">
      <c r="A53" s="88" t="s">
        <v>628</v>
      </c>
      <c r="B53" s="89"/>
      <c r="C53" s="67"/>
      <c r="D53" s="67"/>
      <c r="E53" s="93"/>
      <c r="F53" s="19">
        <f>SUM(F54:F59)</f>
        <v>138600</v>
      </c>
      <c r="G53" s="19">
        <f>SUM(G54:G59)</f>
        <v>56600</v>
      </c>
      <c r="H53" s="67"/>
      <c r="I53" s="67"/>
      <c r="J53" s="67"/>
      <c r="K53" s="111"/>
      <c r="L53" s="112"/>
      <c r="M53" s="112"/>
      <c r="N53" s="112"/>
      <c r="O53" s="112"/>
    </row>
    <row r="54" spans="1:15" s="5" customFormat="1" ht="81" customHeight="1">
      <c r="A54" s="23">
        <v>42</v>
      </c>
      <c r="B54" s="22" t="s">
        <v>629</v>
      </c>
      <c r="C54" s="90" t="s">
        <v>54</v>
      </c>
      <c r="D54" s="23" t="s">
        <v>44</v>
      </c>
      <c r="E54" s="34" t="s">
        <v>630</v>
      </c>
      <c r="F54" s="23">
        <v>100000</v>
      </c>
      <c r="G54" s="23">
        <v>20000</v>
      </c>
      <c r="H54" s="100" t="s">
        <v>631</v>
      </c>
      <c r="I54" s="100"/>
      <c r="J54" s="100"/>
      <c r="K54" s="21" t="s">
        <v>107</v>
      </c>
      <c r="L54" s="23" t="s">
        <v>632</v>
      </c>
      <c r="M54" s="23" t="s">
        <v>633</v>
      </c>
      <c r="N54" s="23" t="s">
        <v>144</v>
      </c>
      <c r="O54" s="23" t="s">
        <v>145</v>
      </c>
    </row>
    <row r="55" spans="1:15" s="5" customFormat="1" ht="72.75" customHeight="1">
      <c r="A55" s="23">
        <v>43</v>
      </c>
      <c r="B55" s="22" t="s">
        <v>634</v>
      </c>
      <c r="C55" s="23" t="s">
        <v>539</v>
      </c>
      <c r="D55" s="21">
        <v>2021</v>
      </c>
      <c r="E55" s="34" t="s">
        <v>635</v>
      </c>
      <c r="F55" s="23">
        <v>5000</v>
      </c>
      <c r="G55" s="23">
        <v>5000</v>
      </c>
      <c r="H55" s="40" t="s">
        <v>60</v>
      </c>
      <c r="I55" s="40"/>
      <c r="J55" s="40"/>
      <c r="K55" s="113" t="s">
        <v>636</v>
      </c>
      <c r="L55" s="23" t="s">
        <v>637</v>
      </c>
      <c r="M55" s="117" t="s">
        <v>638</v>
      </c>
      <c r="N55" s="21" t="s">
        <v>144</v>
      </c>
      <c r="O55" s="21" t="s">
        <v>145</v>
      </c>
    </row>
    <row r="56" spans="1:15" s="50" customFormat="1" ht="91.5" customHeight="1">
      <c r="A56" s="23">
        <v>44</v>
      </c>
      <c r="B56" s="22" t="s">
        <v>639</v>
      </c>
      <c r="C56" s="23" t="s">
        <v>54</v>
      </c>
      <c r="D56" s="23">
        <v>2021</v>
      </c>
      <c r="E56" s="106" t="s">
        <v>640</v>
      </c>
      <c r="F56" s="23">
        <v>8000</v>
      </c>
      <c r="G56" s="23">
        <v>8000</v>
      </c>
      <c r="H56" s="40" t="s">
        <v>60</v>
      </c>
      <c r="I56" s="40"/>
      <c r="J56" s="40"/>
      <c r="K56" s="21" t="s">
        <v>107</v>
      </c>
      <c r="L56" s="119" t="s">
        <v>641</v>
      </c>
      <c r="M56" s="129" t="s">
        <v>642</v>
      </c>
      <c r="N56" s="23" t="s">
        <v>144</v>
      </c>
      <c r="O56" s="23" t="s">
        <v>145</v>
      </c>
    </row>
    <row r="57" spans="1:15" s="58" customFormat="1" ht="67.5" customHeight="1">
      <c r="A57" s="23">
        <v>45</v>
      </c>
      <c r="B57" s="22" t="s">
        <v>643</v>
      </c>
      <c r="C57" s="79" t="s">
        <v>103</v>
      </c>
      <c r="D57" s="23" t="s">
        <v>44</v>
      </c>
      <c r="E57" s="34" t="s">
        <v>644</v>
      </c>
      <c r="F57" s="23">
        <v>6000</v>
      </c>
      <c r="G57" s="23">
        <v>4000</v>
      </c>
      <c r="H57" s="100" t="s">
        <v>645</v>
      </c>
      <c r="I57" s="100"/>
      <c r="J57" s="100"/>
      <c r="K57" s="21" t="s">
        <v>253</v>
      </c>
      <c r="L57" s="74" t="s">
        <v>646</v>
      </c>
      <c r="M57" s="23" t="s">
        <v>647</v>
      </c>
      <c r="N57" s="116" t="s">
        <v>648</v>
      </c>
      <c r="O57" s="116" t="s">
        <v>111</v>
      </c>
    </row>
    <row r="58" spans="1:15" s="54" customFormat="1" ht="84.75" customHeight="1">
      <c r="A58" s="23">
        <v>46</v>
      </c>
      <c r="B58" s="84" t="s">
        <v>649</v>
      </c>
      <c r="C58" s="21" t="s">
        <v>219</v>
      </c>
      <c r="D58" s="21">
        <v>2021</v>
      </c>
      <c r="E58" s="42" t="s">
        <v>650</v>
      </c>
      <c r="F58" s="23">
        <v>4600</v>
      </c>
      <c r="G58" s="23">
        <v>4600</v>
      </c>
      <c r="H58" s="42" t="s">
        <v>60</v>
      </c>
      <c r="I58" s="42"/>
      <c r="J58" s="42"/>
      <c r="K58" s="43" t="s">
        <v>416</v>
      </c>
      <c r="L58" s="23" t="s">
        <v>651</v>
      </c>
      <c r="M58" s="23" t="s">
        <v>652</v>
      </c>
      <c r="N58" s="23" t="s">
        <v>219</v>
      </c>
      <c r="O58" s="21" t="s">
        <v>653</v>
      </c>
    </row>
    <row r="59" spans="1:15" s="59" customFormat="1" ht="81.75" customHeight="1">
      <c r="A59" s="23">
        <v>47</v>
      </c>
      <c r="B59" s="22" t="s">
        <v>654</v>
      </c>
      <c r="C59" s="23" t="s">
        <v>66</v>
      </c>
      <c r="D59" s="23">
        <v>2021</v>
      </c>
      <c r="E59" s="42" t="s">
        <v>655</v>
      </c>
      <c r="F59" s="23">
        <v>15000</v>
      </c>
      <c r="G59" s="23">
        <v>15000</v>
      </c>
      <c r="H59" s="42" t="s">
        <v>60</v>
      </c>
      <c r="I59" s="42"/>
      <c r="J59" s="42"/>
      <c r="K59" s="21" t="s">
        <v>253</v>
      </c>
      <c r="L59" s="23" t="s">
        <v>656</v>
      </c>
      <c r="M59" s="23" t="s">
        <v>657</v>
      </c>
      <c r="N59" s="23" t="s">
        <v>66</v>
      </c>
      <c r="O59" s="23" t="s">
        <v>658</v>
      </c>
    </row>
    <row r="60" spans="1:15" s="52" customFormat="1" ht="27" customHeight="1">
      <c r="A60" s="66" t="s">
        <v>659</v>
      </c>
      <c r="B60" s="22"/>
      <c r="C60" s="67"/>
      <c r="D60" s="67"/>
      <c r="E60" s="93"/>
      <c r="F60" s="19">
        <f>SUM(F61:F64)</f>
        <v>295000</v>
      </c>
      <c r="G60" s="19">
        <f>SUM(G61:G64)</f>
        <v>61000</v>
      </c>
      <c r="H60" s="67"/>
      <c r="I60" s="67"/>
      <c r="J60" s="67"/>
      <c r="K60" s="111"/>
      <c r="L60" s="112"/>
      <c r="M60" s="112"/>
      <c r="N60" s="112"/>
      <c r="O60" s="112"/>
    </row>
    <row r="61" spans="1:15" s="5" customFormat="1" ht="64.5" customHeight="1">
      <c r="A61" s="21">
        <v>48</v>
      </c>
      <c r="B61" s="22" t="s">
        <v>660</v>
      </c>
      <c r="C61" s="23" t="s">
        <v>54</v>
      </c>
      <c r="D61" s="21" t="s">
        <v>661</v>
      </c>
      <c r="E61" s="34" t="s">
        <v>662</v>
      </c>
      <c r="F61" s="23">
        <v>30000</v>
      </c>
      <c r="G61" s="23">
        <v>5000</v>
      </c>
      <c r="H61" s="42" t="s">
        <v>175</v>
      </c>
      <c r="I61" s="42"/>
      <c r="J61" s="42"/>
      <c r="K61" s="21" t="s">
        <v>183</v>
      </c>
      <c r="L61" s="23" t="s">
        <v>663</v>
      </c>
      <c r="M61" s="21" t="s">
        <v>664</v>
      </c>
      <c r="N61" s="23" t="s">
        <v>191</v>
      </c>
      <c r="O61" s="21" t="s">
        <v>192</v>
      </c>
    </row>
    <row r="62" spans="1:15" s="5" customFormat="1" ht="63" customHeight="1">
      <c r="A62" s="21">
        <v>49</v>
      </c>
      <c r="B62" s="22" t="s">
        <v>665</v>
      </c>
      <c r="C62" s="23" t="s">
        <v>173</v>
      </c>
      <c r="D62" s="21" t="s">
        <v>229</v>
      </c>
      <c r="E62" s="34" t="s">
        <v>666</v>
      </c>
      <c r="F62" s="23">
        <v>5000</v>
      </c>
      <c r="G62" s="23">
        <v>1000</v>
      </c>
      <c r="H62" s="42" t="s">
        <v>175</v>
      </c>
      <c r="I62" s="42"/>
      <c r="J62" s="42"/>
      <c r="K62" s="21" t="s">
        <v>183</v>
      </c>
      <c r="L62" s="23" t="s">
        <v>667</v>
      </c>
      <c r="M62" s="21" t="s">
        <v>668</v>
      </c>
      <c r="N62" s="23" t="s">
        <v>191</v>
      </c>
      <c r="O62" s="21" t="s">
        <v>192</v>
      </c>
    </row>
    <row r="63" spans="1:15" s="54" customFormat="1" ht="78.75" customHeight="1">
      <c r="A63" s="21">
        <v>50</v>
      </c>
      <c r="B63" s="22" t="s">
        <v>669</v>
      </c>
      <c r="C63" s="79" t="s">
        <v>103</v>
      </c>
      <c r="D63" s="91" t="s">
        <v>104</v>
      </c>
      <c r="E63" s="34" t="s">
        <v>670</v>
      </c>
      <c r="F63" s="23">
        <v>250000</v>
      </c>
      <c r="G63" s="23">
        <v>50000</v>
      </c>
      <c r="H63" s="100" t="s">
        <v>671</v>
      </c>
      <c r="I63" s="100"/>
      <c r="J63" s="100"/>
      <c r="K63" s="21" t="s">
        <v>107</v>
      </c>
      <c r="L63" s="23" t="s">
        <v>672</v>
      </c>
      <c r="M63" s="21" t="s">
        <v>673</v>
      </c>
      <c r="N63" s="21" t="s">
        <v>144</v>
      </c>
      <c r="O63" s="21" t="s">
        <v>145</v>
      </c>
    </row>
    <row r="64" spans="1:15" s="54" customFormat="1" ht="75" customHeight="1">
      <c r="A64" s="21">
        <v>51</v>
      </c>
      <c r="B64" s="22" t="s">
        <v>674</v>
      </c>
      <c r="C64" s="23" t="s">
        <v>675</v>
      </c>
      <c r="D64" s="23" t="s">
        <v>44</v>
      </c>
      <c r="E64" s="42" t="s">
        <v>676</v>
      </c>
      <c r="F64" s="23">
        <v>10000</v>
      </c>
      <c r="G64" s="23">
        <v>5000</v>
      </c>
      <c r="H64" s="107" t="s">
        <v>677</v>
      </c>
      <c r="I64" s="107"/>
      <c r="J64" s="107"/>
      <c r="K64" s="117" t="s">
        <v>678</v>
      </c>
      <c r="L64" s="23" t="s">
        <v>679</v>
      </c>
      <c r="M64" s="21" t="s">
        <v>680</v>
      </c>
      <c r="N64" s="23" t="s">
        <v>681</v>
      </c>
      <c r="O64" s="117" t="s">
        <v>682</v>
      </c>
    </row>
    <row r="65" spans="1:15" s="52" customFormat="1" ht="30" customHeight="1">
      <c r="A65" s="66" t="s">
        <v>683</v>
      </c>
      <c r="B65" s="22"/>
      <c r="C65" s="67"/>
      <c r="D65" s="67"/>
      <c r="E65" s="93"/>
      <c r="F65" s="19">
        <f>SUM(F66:F74)</f>
        <v>464500</v>
      </c>
      <c r="G65" s="19">
        <f>SUM(G66:G74)</f>
        <v>114500</v>
      </c>
      <c r="H65" s="19"/>
      <c r="I65" s="19"/>
      <c r="J65" s="19"/>
      <c r="K65" s="111"/>
      <c r="L65" s="112"/>
      <c r="M65" s="112"/>
      <c r="N65" s="112"/>
      <c r="O65" s="112"/>
    </row>
    <row r="66" spans="1:15" s="5" customFormat="1" ht="66.75" customHeight="1">
      <c r="A66" s="21">
        <v>52</v>
      </c>
      <c r="B66" s="76" t="s">
        <v>684</v>
      </c>
      <c r="C66" s="26" t="s">
        <v>173</v>
      </c>
      <c r="D66" s="26" t="s">
        <v>104</v>
      </c>
      <c r="E66" s="36" t="s">
        <v>685</v>
      </c>
      <c r="F66" s="26">
        <v>30000</v>
      </c>
      <c r="G66" s="26">
        <v>10000</v>
      </c>
      <c r="H66" s="103" t="s">
        <v>686</v>
      </c>
      <c r="I66" s="103"/>
      <c r="J66" s="103"/>
      <c r="K66" s="115" t="s">
        <v>232</v>
      </c>
      <c r="L66" s="141" t="s">
        <v>687</v>
      </c>
      <c r="M66" s="141" t="s">
        <v>425</v>
      </c>
      <c r="N66" s="141" t="s">
        <v>215</v>
      </c>
      <c r="O66" s="145" t="s">
        <v>688</v>
      </c>
    </row>
    <row r="67" spans="1:239" s="54" customFormat="1" ht="45" customHeight="1">
      <c r="A67" s="21">
        <v>53</v>
      </c>
      <c r="B67" s="22" t="s">
        <v>689</v>
      </c>
      <c r="C67" s="79" t="s">
        <v>210</v>
      </c>
      <c r="D67" s="23" t="s">
        <v>690</v>
      </c>
      <c r="E67" s="34" t="s">
        <v>691</v>
      </c>
      <c r="F67" s="23">
        <v>300000</v>
      </c>
      <c r="G67" s="23">
        <v>50000</v>
      </c>
      <c r="H67" s="42" t="s">
        <v>692</v>
      </c>
      <c r="I67" s="42"/>
      <c r="J67" s="42"/>
      <c r="K67" s="23" t="s">
        <v>355</v>
      </c>
      <c r="L67" s="23" t="s">
        <v>693</v>
      </c>
      <c r="M67" s="21" t="s">
        <v>694</v>
      </c>
      <c r="N67" s="141" t="s">
        <v>215</v>
      </c>
      <c r="O67" s="145" t="s">
        <v>688</v>
      </c>
      <c r="HZ67" s="61"/>
      <c r="IA67" s="61"/>
      <c r="IB67" s="61"/>
      <c r="IC67" s="61"/>
      <c r="ID67" s="61"/>
      <c r="IE67" s="61"/>
    </row>
    <row r="68" spans="1:15" s="2" customFormat="1" ht="89.25" customHeight="1">
      <c r="A68" s="21">
        <v>54</v>
      </c>
      <c r="B68" s="130" t="s">
        <v>695</v>
      </c>
      <c r="C68" s="79" t="s">
        <v>54</v>
      </c>
      <c r="D68" s="23" t="s">
        <v>44</v>
      </c>
      <c r="E68" s="136" t="s">
        <v>696</v>
      </c>
      <c r="F68" s="137">
        <v>25000</v>
      </c>
      <c r="G68" s="137">
        <v>10000</v>
      </c>
      <c r="H68" s="136" t="s">
        <v>697</v>
      </c>
      <c r="I68" s="136"/>
      <c r="J68" s="136"/>
      <c r="K68" s="117" t="s">
        <v>197</v>
      </c>
      <c r="L68" s="137" t="s">
        <v>698</v>
      </c>
      <c r="M68" s="137" t="s">
        <v>699</v>
      </c>
      <c r="N68" s="137" t="s">
        <v>700</v>
      </c>
      <c r="O68" s="113" t="s">
        <v>701</v>
      </c>
    </row>
    <row r="69" spans="1:15" s="2" customFormat="1" ht="127.5" customHeight="1">
      <c r="A69" s="21">
        <v>55</v>
      </c>
      <c r="B69" s="130" t="s">
        <v>702</v>
      </c>
      <c r="C69" s="79" t="s">
        <v>703</v>
      </c>
      <c r="D69" s="23" t="s">
        <v>67</v>
      </c>
      <c r="E69" s="136" t="s">
        <v>704</v>
      </c>
      <c r="F69" s="137">
        <v>32000</v>
      </c>
      <c r="G69" s="137">
        <v>10000</v>
      </c>
      <c r="H69" s="136" t="s">
        <v>705</v>
      </c>
      <c r="I69" s="136"/>
      <c r="J69" s="136"/>
      <c r="K69" s="117" t="s">
        <v>197</v>
      </c>
      <c r="L69" s="137" t="s">
        <v>698</v>
      </c>
      <c r="M69" s="137" t="s">
        <v>699</v>
      </c>
      <c r="N69" s="137" t="s">
        <v>700</v>
      </c>
      <c r="O69" s="113" t="s">
        <v>701</v>
      </c>
    </row>
    <row r="70" spans="1:15" s="53" customFormat="1" ht="207" customHeight="1">
      <c r="A70" s="21">
        <v>56</v>
      </c>
      <c r="B70" s="22" t="s">
        <v>706</v>
      </c>
      <c r="C70" s="23" t="s">
        <v>54</v>
      </c>
      <c r="D70" s="23" t="s">
        <v>86</v>
      </c>
      <c r="E70" s="42" t="s">
        <v>707</v>
      </c>
      <c r="F70" s="137">
        <v>50000</v>
      </c>
      <c r="G70" s="137">
        <v>12000</v>
      </c>
      <c r="H70" s="42" t="s">
        <v>708</v>
      </c>
      <c r="I70" s="42"/>
      <c r="J70" s="42"/>
      <c r="K70" s="113" t="s">
        <v>709</v>
      </c>
      <c r="L70" s="137" t="s">
        <v>710</v>
      </c>
      <c r="M70" s="137" t="s">
        <v>711</v>
      </c>
      <c r="N70" s="23" t="s">
        <v>215</v>
      </c>
      <c r="O70" s="113" t="s">
        <v>701</v>
      </c>
    </row>
    <row r="71" spans="1:15" s="53" customFormat="1" ht="106.5" customHeight="1">
      <c r="A71" s="21">
        <v>57</v>
      </c>
      <c r="B71" s="22" t="s">
        <v>712</v>
      </c>
      <c r="C71" s="23" t="s">
        <v>54</v>
      </c>
      <c r="D71" s="23">
        <v>2021</v>
      </c>
      <c r="E71" s="42" t="s">
        <v>713</v>
      </c>
      <c r="F71" s="23">
        <v>2500</v>
      </c>
      <c r="G71" s="23">
        <v>2500</v>
      </c>
      <c r="H71" s="42" t="s">
        <v>60</v>
      </c>
      <c r="I71" s="42"/>
      <c r="J71" s="42"/>
      <c r="K71" s="113" t="s">
        <v>714</v>
      </c>
      <c r="L71" s="23" t="s">
        <v>715</v>
      </c>
      <c r="M71" s="23" t="s">
        <v>716</v>
      </c>
      <c r="N71" s="23" t="s">
        <v>215</v>
      </c>
      <c r="O71" s="116" t="s">
        <v>688</v>
      </c>
    </row>
    <row r="72" spans="1:240" s="54" customFormat="1" ht="114" customHeight="1">
      <c r="A72" s="21">
        <v>58</v>
      </c>
      <c r="B72" s="84" t="s">
        <v>717</v>
      </c>
      <c r="C72" s="21" t="s">
        <v>219</v>
      </c>
      <c r="D72" s="21">
        <v>2021</v>
      </c>
      <c r="E72" s="42" t="s">
        <v>718</v>
      </c>
      <c r="F72" s="23">
        <v>5000</v>
      </c>
      <c r="G72" s="23">
        <v>5000</v>
      </c>
      <c r="H72" s="42" t="s">
        <v>60</v>
      </c>
      <c r="I72" s="42"/>
      <c r="J72" s="42"/>
      <c r="K72" s="117" t="s">
        <v>416</v>
      </c>
      <c r="L72" s="23" t="s">
        <v>719</v>
      </c>
      <c r="M72" s="23" t="s">
        <v>720</v>
      </c>
      <c r="N72" s="23" t="s">
        <v>219</v>
      </c>
      <c r="O72" s="21" t="s">
        <v>653</v>
      </c>
      <c r="IA72" s="61"/>
      <c r="IB72" s="61"/>
      <c r="IC72" s="61"/>
      <c r="ID72" s="61"/>
      <c r="IE72" s="61"/>
      <c r="IF72" s="61"/>
    </row>
    <row r="73" spans="1:239" s="54" customFormat="1" ht="115.5" customHeight="1">
      <c r="A73" s="21">
        <v>59</v>
      </c>
      <c r="B73" s="131" t="s">
        <v>721</v>
      </c>
      <c r="C73" s="132" t="s">
        <v>722</v>
      </c>
      <c r="D73" s="133" t="s">
        <v>67</v>
      </c>
      <c r="E73" s="138" t="s">
        <v>723</v>
      </c>
      <c r="F73" s="133">
        <v>10000</v>
      </c>
      <c r="G73" s="133">
        <v>5000</v>
      </c>
      <c r="H73" s="138" t="s">
        <v>724</v>
      </c>
      <c r="I73" s="138"/>
      <c r="J73" s="138"/>
      <c r="K73" s="142" t="s">
        <v>725</v>
      </c>
      <c r="L73" s="133" t="s">
        <v>726</v>
      </c>
      <c r="M73" s="133" t="s">
        <v>727</v>
      </c>
      <c r="N73" s="133" t="s">
        <v>510</v>
      </c>
      <c r="O73" s="133" t="s">
        <v>516</v>
      </c>
      <c r="HZ73" s="61"/>
      <c r="IA73" s="61"/>
      <c r="IB73" s="61"/>
      <c r="IC73" s="61"/>
      <c r="ID73" s="61"/>
      <c r="IE73" s="61"/>
    </row>
    <row r="74" spans="1:238" s="54" customFormat="1" ht="106.5" customHeight="1">
      <c r="A74" s="21">
        <v>60</v>
      </c>
      <c r="B74" s="22" t="s">
        <v>728</v>
      </c>
      <c r="C74" s="79" t="s">
        <v>173</v>
      </c>
      <c r="D74" s="23">
        <v>2021</v>
      </c>
      <c r="E74" s="34" t="s">
        <v>729</v>
      </c>
      <c r="F74" s="23">
        <v>10000</v>
      </c>
      <c r="G74" s="23">
        <v>10000</v>
      </c>
      <c r="H74" s="42" t="s">
        <v>60</v>
      </c>
      <c r="I74" s="42"/>
      <c r="J74" s="42"/>
      <c r="K74" s="21" t="s">
        <v>241</v>
      </c>
      <c r="L74" s="23" t="s">
        <v>730</v>
      </c>
      <c r="M74" s="21" t="s">
        <v>731</v>
      </c>
      <c r="N74" s="23" t="s">
        <v>173</v>
      </c>
      <c r="O74" s="116" t="s">
        <v>570</v>
      </c>
      <c r="HZ74" s="61"/>
      <c r="IA74" s="61"/>
      <c r="IB74" s="61"/>
      <c r="IC74" s="61"/>
      <c r="ID74" s="61"/>
    </row>
    <row r="75" spans="1:238" s="60" customFormat="1" ht="46.5" customHeight="1">
      <c r="A75" s="88" t="s">
        <v>217</v>
      </c>
      <c r="B75" s="89"/>
      <c r="C75" s="134"/>
      <c r="D75" s="19"/>
      <c r="E75" s="84"/>
      <c r="F75" s="19">
        <f>'县重新开工'!F76</f>
        <v>50000</v>
      </c>
      <c r="G75" s="19">
        <f>'县重新开工'!G76</f>
        <v>25000</v>
      </c>
      <c r="H75" s="19"/>
      <c r="I75" s="19"/>
      <c r="J75" s="19"/>
      <c r="K75" s="143"/>
      <c r="L75" s="112"/>
      <c r="M75" s="112"/>
      <c r="N75" s="112"/>
      <c r="O75" s="112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8"/>
      <c r="HZ75" s="148"/>
      <c r="IA75" s="148"/>
      <c r="IB75" s="148"/>
      <c r="IC75" s="148"/>
      <c r="ID75" s="148"/>
    </row>
    <row r="76" spans="1:241" s="54" customFormat="1" ht="71.25" customHeight="1">
      <c r="A76" s="23">
        <v>61</v>
      </c>
      <c r="B76" s="22" t="s">
        <v>732</v>
      </c>
      <c r="C76" s="23" t="s">
        <v>54</v>
      </c>
      <c r="D76" s="23" t="s">
        <v>661</v>
      </c>
      <c r="E76" s="42" t="s">
        <v>733</v>
      </c>
      <c r="F76" s="23">
        <v>50000</v>
      </c>
      <c r="G76" s="23">
        <v>25000</v>
      </c>
      <c r="H76" s="42" t="s">
        <v>734</v>
      </c>
      <c r="I76" s="42"/>
      <c r="J76" s="42"/>
      <c r="K76" s="21" t="s">
        <v>241</v>
      </c>
      <c r="L76" s="23" t="s">
        <v>735</v>
      </c>
      <c r="M76" s="21" t="s">
        <v>425</v>
      </c>
      <c r="N76" s="23" t="s">
        <v>178</v>
      </c>
      <c r="O76" s="23" t="s">
        <v>179</v>
      </c>
      <c r="IB76" s="61"/>
      <c r="IC76" s="61"/>
      <c r="ID76" s="61"/>
      <c r="IE76" s="61"/>
      <c r="IF76" s="61"/>
      <c r="IG76" s="61"/>
    </row>
    <row r="77" spans="1:15" s="2" customFormat="1" ht="48.75" customHeight="1">
      <c r="A77" s="66" t="s">
        <v>226</v>
      </c>
      <c r="B77" s="22"/>
      <c r="C77" s="67"/>
      <c r="D77" s="21"/>
      <c r="E77" s="92"/>
      <c r="F77" s="67">
        <f>F78+F80+F83+F85</f>
        <v>26000</v>
      </c>
      <c r="G77" s="67">
        <f>G78+G80+G83+G85</f>
        <v>18000</v>
      </c>
      <c r="H77" s="23"/>
      <c r="I77" s="23"/>
      <c r="J77" s="23"/>
      <c r="K77" s="109"/>
      <c r="L77" s="110"/>
      <c r="M77" s="110"/>
      <c r="N77" s="110"/>
      <c r="O77" s="110"/>
    </row>
    <row r="78" spans="1:15" s="52" customFormat="1" ht="39.75" customHeight="1">
      <c r="A78" s="66" t="s">
        <v>227</v>
      </c>
      <c r="B78" s="22"/>
      <c r="C78" s="67"/>
      <c r="D78" s="67"/>
      <c r="E78" s="93"/>
      <c r="F78" s="19">
        <f>F79</f>
        <v>2500</v>
      </c>
      <c r="G78" s="19">
        <f>G79</f>
        <v>2500</v>
      </c>
      <c r="H78" s="19"/>
      <c r="I78" s="19"/>
      <c r="J78" s="19"/>
      <c r="K78" s="111"/>
      <c r="L78" s="112"/>
      <c r="M78" s="112"/>
      <c r="N78" s="112"/>
      <c r="O78" s="112"/>
    </row>
    <row r="79" spans="1:15" s="53" customFormat="1" ht="66" customHeight="1">
      <c r="A79" s="23">
        <v>62</v>
      </c>
      <c r="B79" s="22" t="s">
        <v>736</v>
      </c>
      <c r="C79" s="74" t="s">
        <v>406</v>
      </c>
      <c r="D79" s="74">
        <v>2021</v>
      </c>
      <c r="E79" s="139" t="s">
        <v>737</v>
      </c>
      <c r="F79" s="23">
        <v>2500</v>
      </c>
      <c r="G79" s="23">
        <v>2500</v>
      </c>
      <c r="H79" s="139" t="s">
        <v>408</v>
      </c>
      <c r="I79" s="139"/>
      <c r="J79" s="139"/>
      <c r="K79" s="113" t="s">
        <v>403</v>
      </c>
      <c r="L79" s="113" t="s">
        <v>738</v>
      </c>
      <c r="M79" s="74" t="s">
        <v>739</v>
      </c>
      <c r="N79" s="74" t="s">
        <v>740</v>
      </c>
      <c r="O79" s="113" t="s">
        <v>741</v>
      </c>
    </row>
    <row r="80" spans="1:15" s="52" customFormat="1" ht="42" customHeight="1">
      <c r="A80" s="66" t="s">
        <v>742</v>
      </c>
      <c r="B80" s="22"/>
      <c r="C80" s="67"/>
      <c r="D80" s="67"/>
      <c r="E80" s="93"/>
      <c r="F80" s="19">
        <f>SUM(F81:F82)</f>
        <v>16500</v>
      </c>
      <c r="G80" s="19">
        <f>SUM(G81:G82)</f>
        <v>8500</v>
      </c>
      <c r="H80" s="67"/>
      <c r="I80" s="67"/>
      <c r="J80" s="67"/>
      <c r="K80" s="111"/>
      <c r="L80" s="112"/>
      <c r="M80" s="112"/>
      <c r="N80" s="112"/>
      <c r="O80" s="112"/>
    </row>
    <row r="81" spans="1:233" s="5" customFormat="1" ht="94.5" customHeight="1">
      <c r="A81" s="21">
        <v>63</v>
      </c>
      <c r="B81" s="22" t="s">
        <v>743</v>
      </c>
      <c r="C81" s="23" t="s">
        <v>194</v>
      </c>
      <c r="D81" s="21" t="s">
        <v>67</v>
      </c>
      <c r="E81" s="34" t="s">
        <v>744</v>
      </c>
      <c r="F81" s="23">
        <v>14000</v>
      </c>
      <c r="G81" s="23">
        <v>6000</v>
      </c>
      <c r="H81" s="42" t="s">
        <v>182</v>
      </c>
      <c r="I81" s="42"/>
      <c r="J81" s="42"/>
      <c r="K81" s="113" t="s">
        <v>403</v>
      </c>
      <c r="L81" s="23" t="s">
        <v>745</v>
      </c>
      <c r="M81" s="23" t="s">
        <v>746</v>
      </c>
      <c r="N81" s="23" t="s">
        <v>363</v>
      </c>
      <c r="O81" s="116" t="s">
        <v>364</v>
      </c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</row>
    <row r="82" spans="1:15" s="53" customFormat="1" ht="67.5" customHeight="1">
      <c r="A82" s="74">
        <v>64</v>
      </c>
      <c r="B82" s="73" t="s">
        <v>747</v>
      </c>
      <c r="C82" s="74" t="s">
        <v>406</v>
      </c>
      <c r="D82" s="74">
        <v>2021</v>
      </c>
      <c r="E82" s="139" t="s">
        <v>748</v>
      </c>
      <c r="F82" s="140">
        <v>2500</v>
      </c>
      <c r="G82" s="140">
        <v>2500</v>
      </c>
      <c r="H82" s="139" t="s">
        <v>408</v>
      </c>
      <c r="I82" s="139"/>
      <c r="J82" s="139"/>
      <c r="K82" s="113" t="s">
        <v>437</v>
      </c>
      <c r="L82" s="74" t="s">
        <v>749</v>
      </c>
      <c r="M82" s="113" t="s">
        <v>750</v>
      </c>
      <c r="N82" s="74" t="s">
        <v>751</v>
      </c>
      <c r="O82" s="74" t="s">
        <v>752</v>
      </c>
    </row>
    <row r="83" spans="1:15" s="52" customFormat="1" ht="49.5" customHeight="1">
      <c r="A83" s="66" t="s">
        <v>753</v>
      </c>
      <c r="B83" s="22"/>
      <c r="C83" s="67"/>
      <c r="D83" s="67"/>
      <c r="E83" s="93"/>
      <c r="F83" s="19"/>
      <c r="G83" s="19"/>
      <c r="H83" s="67"/>
      <c r="I83" s="67"/>
      <c r="J83" s="67"/>
      <c r="K83" s="111"/>
      <c r="L83" s="112"/>
      <c r="M83" s="112"/>
      <c r="N83" s="112"/>
      <c r="O83" s="112"/>
    </row>
    <row r="84" spans="1:242" s="61" customFormat="1" ht="76.5" customHeight="1">
      <c r="A84" s="23">
        <v>65</v>
      </c>
      <c r="B84" s="22" t="s">
        <v>754</v>
      </c>
      <c r="C84" s="23" t="s">
        <v>210</v>
      </c>
      <c r="D84" s="23">
        <v>2021</v>
      </c>
      <c r="E84" s="34" t="s">
        <v>755</v>
      </c>
      <c r="F84" s="23">
        <v>6000</v>
      </c>
      <c r="G84" s="23">
        <v>6000</v>
      </c>
      <c r="H84" s="42" t="s">
        <v>60</v>
      </c>
      <c r="I84" s="42"/>
      <c r="J84" s="42"/>
      <c r="K84" s="23" t="s">
        <v>355</v>
      </c>
      <c r="L84" s="116" t="s">
        <v>756</v>
      </c>
      <c r="M84" s="23" t="s">
        <v>757</v>
      </c>
      <c r="N84" s="23" t="s">
        <v>210</v>
      </c>
      <c r="O84" s="23" t="s">
        <v>355</v>
      </c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</row>
    <row r="85" spans="1:15" ht="39" customHeight="1">
      <c r="A85" s="88" t="s">
        <v>758</v>
      </c>
      <c r="B85" s="89"/>
      <c r="C85" s="79"/>
      <c r="D85" s="23"/>
      <c r="E85" s="34"/>
      <c r="F85" s="19">
        <f>F86</f>
        <v>7000</v>
      </c>
      <c r="G85" s="19">
        <f>G86</f>
        <v>7000</v>
      </c>
      <c r="H85" s="23"/>
      <c r="I85" s="23"/>
      <c r="J85" s="23"/>
      <c r="K85" s="144"/>
      <c r="L85" s="110"/>
      <c r="M85" s="110"/>
      <c r="N85" s="110"/>
      <c r="O85" s="110"/>
    </row>
    <row r="86" spans="1:15" s="53" customFormat="1" ht="77.25" customHeight="1">
      <c r="A86" s="135">
        <v>66</v>
      </c>
      <c r="B86" s="73" t="s">
        <v>759</v>
      </c>
      <c r="C86" s="74" t="s">
        <v>406</v>
      </c>
      <c r="D86" s="74">
        <v>2021</v>
      </c>
      <c r="E86" s="139" t="s">
        <v>760</v>
      </c>
      <c r="F86" s="140">
        <v>7000</v>
      </c>
      <c r="G86" s="140">
        <v>7000</v>
      </c>
      <c r="H86" s="139" t="s">
        <v>408</v>
      </c>
      <c r="I86" s="139"/>
      <c r="J86" s="139"/>
      <c r="K86" s="21" t="s">
        <v>247</v>
      </c>
      <c r="L86" s="74" t="s">
        <v>761</v>
      </c>
      <c r="M86" s="74" t="s">
        <v>762</v>
      </c>
      <c r="N86" s="23" t="s">
        <v>500</v>
      </c>
      <c r="O86" s="74" t="s">
        <v>763</v>
      </c>
    </row>
  </sheetData>
  <sheetProtection/>
  <autoFilter ref="A4:IM86"/>
  <mergeCells count="19">
    <mergeCell ref="A1:O1"/>
    <mergeCell ref="A2:C2"/>
    <mergeCell ref="N2:O2"/>
    <mergeCell ref="L3:M3"/>
    <mergeCell ref="N3:O3"/>
    <mergeCell ref="A53:B53"/>
    <mergeCell ref="A75:B75"/>
    <mergeCell ref="A85:B8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9305555555555555" right="0.39305555555555555" top="0.66875" bottom="0.7277777777777777" header="0.5118055555555555" footer="0.4326388888888889"/>
  <pageSetup firstPageNumber="11" useFirstPageNumber="1" fitToHeight="0" fitToWidth="1" horizontalDpi="600" verticalDpi="600" orientation="landscape" paperSize="8" scale="70"/>
  <headerFooter differentOddEven="1" scaleWithDoc="0" alignWithMargins="0">
    <oddFooter>&amp;R&amp;24— &amp;P —</oddFooter>
    <evenFooter>&amp;L&amp;24— &amp;P —</evenFooter>
  </headerFooter>
  <rowBreaks count="5" manualBreakCount="5">
    <brk id="54" max="12" man="1"/>
    <brk id="86" max="255" man="1"/>
    <brk id="86" max="255" man="1"/>
    <brk id="86" max="255" man="1"/>
    <brk id="8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zoomScale="61" zoomScaleNormal="61" zoomScaleSheetLayoutView="70" workbookViewId="0" topLeftCell="A1">
      <selection activeCell="M2" sqref="M2"/>
    </sheetView>
  </sheetViews>
  <sheetFormatPr defaultColWidth="8.75390625" defaultRowHeight="14.25"/>
  <cols>
    <col min="1" max="1" width="7.00390625" style="6" customWidth="1"/>
    <col min="2" max="2" width="12.50390625" style="7" customWidth="1"/>
    <col min="3" max="3" width="12.25390625" style="6" customWidth="1"/>
    <col min="4" max="4" width="12.75390625" style="8" customWidth="1"/>
    <col min="5" max="5" width="48.75390625" style="9" customWidth="1"/>
    <col min="6" max="6" width="10.875" style="8" customWidth="1"/>
    <col min="7" max="7" width="10.50390625" style="8" customWidth="1"/>
    <col min="8" max="8" width="9.625" style="8" customWidth="1"/>
    <col min="9" max="9" width="43.00390625" style="10" customWidth="1"/>
    <col min="10" max="10" width="16.125" style="10" customWidth="1"/>
    <col min="11" max="11" width="42.875" style="10" customWidth="1"/>
    <col min="12" max="12" width="7.75390625" style="11" customWidth="1"/>
    <col min="13" max="13" width="20.25390625" style="12" customWidth="1"/>
    <col min="14" max="14" width="9.625" style="12" customWidth="1"/>
    <col min="15" max="15" width="12.25390625" style="12" customWidth="1"/>
    <col min="16" max="16" width="9.25390625" style="12" bestFit="1" customWidth="1"/>
    <col min="17" max="243" width="8.75390625" style="13" customWidth="1"/>
    <col min="244" max="16384" width="8.75390625" style="14" customWidth="1"/>
  </cols>
  <sheetData>
    <row r="1" spans="1:16" s="1" customFormat="1" ht="35.25">
      <c r="A1" s="15" t="s">
        <v>764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3.75" customHeight="1">
      <c r="A2" s="16"/>
      <c r="B2" s="17"/>
      <c r="C2" s="16"/>
      <c r="D2" s="18"/>
      <c r="E2" s="4"/>
      <c r="F2" s="18"/>
      <c r="G2" s="18"/>
      <c r="H2" s="18"/>
      <c r="I2" s="10"/>
      <c r="J2" s="10"/>
      <c r="K2" s="10"/>
      <c r="L2" s="10"/>
      <c r="M2" s="6"/>
      <c r="N2" s="6"/>
      <c r="O2" s="46" t="s">
        <v>261</v>
      </c>
      <c r="P2" s="46"/>
    </row>
    <row r="3" spans="1:16" s="2" customFormat="1" ht="40.5" customHeight="1">
      <c r="A3" s="19" t="s">
        <v>23</v>
      </c>
      <c r="B3" s="20" t="s">
        <v>24</v>
      </c>
      <c r="C3" s="19" t="s">
        <v>386</v>
      </c>
      <c r="D3" s="19" t="s">
        <v>387</v>
      </c>
      <c r="E3" s="31" t="s">
        <v>262</v>
      </c>
      <c r="F3" s="19" t="s">
        <v>28</v>
      </c>
      <c r="G3" s="31" t="s">
        <v>263</v>
      </c>
      <c r="H3" s="19" t="s">
        <v>388</v>
      </c>
      <c r="I3" s="19" t="s">
        <v>30</v>
      </c>
      <c r="J3" s="38" t="s">
        <v>765</v>
      </c>
      <c r="K3" s="31" t="s">
        <v>766</v>
      </c>
      <c r="L3" s="19" t="s">
        <v>33</v>
      </c>
      <c r="M3" s="19" t="s">
        <v>34</v>
      </c>
      <c r="N3" s="47"/>
      <c r="O3" s="19" t="s">
        <v>35</v>
      </c>
      <c r="P3" s="19"/>
    </row>
    <row r="4" spans="1:16" s="2" customFormat="1" ht="54" customHeight="1">
      <c r="A4" s="19"/>
      <c r="B4" s="19"/>
      <c r="C4" s="19"/>
      <c r="D4" s="19"/>
      <c r="E4" s="32"/>
      <c r="F4" s="19"/>
      <c r="G4" s="32"/>
      <c r="H4" s="19"/>
      <c r="I4" s="19"/>
      <c r="J4" s="39"/>
      <c r="K4" s="32"/>
      <c r="L4" s="19"/>
      <c r="M4" s="19" t="s">
        <v>37</v>
      </c>
      <c r="N4" s="47" t="s">
        <v>38</v>
      </c>
      <c r="O4" s="19" t="s">
        <v>37</v>
      </c>
      <c r="P4" s="19" t="s">
        <v>38</v>
      </c>
    </row>
    <row r="5" spans="1:16" s="3" customFormat="1" ht="120" customHeight="1">
      <c r="A5" s="21">
        <v>1</v>
      </c>
      <c r="B5" s="22" t="s">
        <v>767</v>
      </c>
      <c r="C5" s="23" t="s">
        <v>210</v>
      </c>
      <c r="D5" s="23" t="s">
        <v>294</v>
      </c>
      <c r="E5" s="33" t="s">
        <v>768</v>
      </c>
      <c r="F5" s="23">
        <v>5000</v>
      </c>
      <c r="G5" s="23">
        <v>1500</v>
      </c>
      <c r="H5" s="21">
        <v>3500</v>
      </c>
      <c r="I5" s="40" t="s">
        <v>60</v>
      </c>
      <c r="J5" s="21">
        <v>890</v>
      </c>
      <c r="K5" s="41" t="s">
        <v>769</v>
      </c>
      <c r="L5" s="21" t="s">
        <v>57</v>
      </c>
      <c r="M5" s="23" t="s">
        <v>770</v>
      </c>
      <c r="N5" s="23" t="s">
        <v>771</v>
      </c>
      <c r="O5" s="23" t="s">
        <v>772</v>
      </c>
      <c r="P5" s="23" t="s">
        <v>773</v>
      </c>
    </row>
    <row r="6" spans="1:256" s="4" customFormat="1" ht="168" customHeight="1">
      <c r="A6" s="23">
        <v>2</v>
      </c>
      <c r="B6" s="24" t="s">
        <v>774</v>
      </c>
      <c r="C6" s="23" t="s">
        <v>54</v>
      </c>
      <c r="D6" s="23" t="s">
        <v>775</v>
      </c>
      <c r="E6" s="34" t="s">
        <v>776</v>
      </c>
      <c r="F6" s="23">
        <v>67000</v>
      </c>
      <c r="G6" s="35">
        <v>10000</v>
      </c>
      <c r="H6" s="23">
        <v>10000</v>
      </c>
      <c r="I6" s="42" t="s">
        <v>777</v>
      </c>
      <c r="J6" s="23">
        <v>2400</v>
      </c>
      <c r="K6" s="41" t="s">
        <v>778</v>
      </c>
      <c r="L6" s="43" t="s">
        <v>779</v>
      </c>
      <c r="M6" s="23" t="s">
        <v>780</v>
      </c>
      <c r="N6" s="23" t="s">
        <v>781</v>
      </c>
      <c r="O6" s="23" t="s">
        <v>772</v>
      </c>
      <c r="P6" s="23" t="s">
        <v>773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16" s="5" customFormat="1" ht="235.5" customHeight="1">
      <c r="A7" s="23">
        <v>3</v>
      </c>
      <c r="B7" s="25" t="s">
        <v>782</v>
      </c>
      <c r="C7" s="26" t="s">
        <v>210</v>
      </c>
      <c r="D7" s="27" t="s">
        <v>342</v>
      </c>
      <c r="E7" s="36" t="s">
        <v>783</v>
      </c>
      <c r="F7" s="26">
        <v>33000</v>
      </c>
      <c r="G7" s="21">
        <v>10000</v>
      </c>
      <c r="H7" s="21">
        <v>15000</v>
      </c>
      <c r="I7" s="36" t="s">
        <v>784</v>
      </c>
      <c r="J7" s="26">
        <v>3700</v>
      </c>
      <c r="K7" s="44" t="s">
        <v>785</v>
      </c>
      <c r="L7" s="23" t="s">
        <v>355</v>
      </c>
      <c r="M7" s="26" t="s">
        <v>786</v>
      </c>
      <c r="N7" s="48" t="s">
        <v>787</v>
      </c>
      <c r="O7" s="48" t="s">
        <v>772</v>
      </c>
      <c r="P7" s="48" t="s">
        <v>773</v>
      </c>
    </row>
    <row r="8" spans="1:16" ht="18">
      <c r="A8" s="28"/>
      <c r="B8" s="29"/>
      <c r="C8" s="28"/>
      <c r="D8" s="30"/>
      <c r="E8" s="37"/>
      <c r="F8" s="30"/>
      <c r="G8" s="30"/>
      <c r="H8" s="30"/>
      <c r="I8" s="45"/>
      <c r="J8" s="45"/>
      <c r="K8" s="45"/>
      <c r="M8" s="49"/>
      <c r="N8" s="49"/>
      <c r="O8" s="49"/>
      <c r="P8" s="49"/>
    </row>
    <row r="9" spans="1:16" ht="18">
      <c r="A9" s="28"/>
      <c r="B9" s="29"/>
      <c r="C9" s="28"/>
      <c r="D9" s="30"/>
      <c r="E9" s="37"/>
      <c r="F9" s="30"/>
      <c r="G9" s="30"/>
      <c r="H9" s="30"/>
      <c r="I9" s="45"/>
      <c r="J9" s="45"/>
      <c r="K9" s="45"/>
      <c r="M9" s="49"/>
      <c r="N9" s="49"/>
      <c r="O9" s="49"/>
      <c r="P9" s="49"/>
    </row>
  </sheetData>
  <sheetProtection/>
  <mergeCells count="17">
    <mergeCell ref="A1:P1"/>
    <mergeCell ref="A2:C2"/>
    <mergeCell ref="O2:P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13888888888889" right="0.5506944444444445" top="1" bottom="1" header="0.5118055555555555" footer="0.5118055555555555"/>
  <pageSetup firstPageNumber="18" useFirstPageNumber="1" fitToHeight="0" fitToWidth="1" horizontalDpi="600" verticalDpi="600" orientation="landscape" paperSize="8" scale="58"/>
  <headerFooter differentOddEven="1">
    <oddFooter>&amp;L&amp;26— &amp;P —</oddFooter>
    <evenFooter>&amp;R&amp;26— &amp;P —</even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2021-02-08T09:46:49Z</cp:lastPrinted>
  <dcterms:created xsi:type="dcterms:W3CDTF">1996-12-17T09:32:42Z</dcterms:created>
  <dcterms:modified xsi:type="dcterms:W3CDTF">2023-07-13T17:57:35Z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KSOReadingLayo">
    <vt:bool>true</vt:bool>
  </property>
  <property fmtid="{D5CDD505-2E9C-101B-9397-08002B2CF9AE}" pid="4" name="I">
    <vt:lpwstr>188CC636EFAB4FE1A057FA52C3CDF856</vt:lpwstr>
  </property>
  <property fmtid="{D5CDD505-2E9C-101B-9397-08002B2CF9AE}" pid="5" name="퀀_generated_2.-2147483648">
    <vt:i4>2052</vt:i4>
  </property>
</Properties>
</file>