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20"/>
  </bookViews>
  <sheets>
    <sheet name="面积汇总" sheetId="1" r:id="rId1"/>
    <sheet name="资金发放明细表(种粮农民)" sheetId="2" r:id="rId2"/>
    <sheet name="资金发放明细表(新型经营主体)" sheetId="3" r:id="rId3"/>
  </sheets>
  <definedNames>
    <definedName name="_xlnm._FilterDatabase" localSheetId="0" hidden="1">面积汇总!$A$2:$K$36</definedName>
    <definedName name="_xlnm._FilterDatabase" hidden="1">#REF!</definedName>
  </definedNames>
  <calcPr calcId="144525" fullPrecision="0"/>
</workbook>
</file>

<file path=xl/sharedStrings.xml><?xml version="1.0" encoding="utf-8"?>
<sst xmlns="http://schemas.openxmlformats.org/spreadsheetml/2006/main" count="166" uniqueCount="57">
  <si>
    <t>南江县2022年中央财政实际种粮农民一次性补贴汇总表</t>
  </si>
  <si>
    <t>序号</t>
  </si>
  <si>
    <t>村</t>
  </si>
  <si>
    <t>组</t>
  </si>
  <si>
    <t>户数</t>
  </si>
  <si>
    <t>申报种植作物类别</t>
  </si>
  <si>
    <t>其中：新型经营主体</t>
  </si>
  <si>
    <t>补助标准</t>
  </si>
  <si>
    <t>补助金额</t>
  </si>
  <si>
    <t>合计</t>
  </si>
  <si>
    <t>水稻</t>
  </si>
  <si>
    <t>玉米</t>
  </si>
  <si>
    <t>小麦</t>
  </si>
  <si>
    <t>大豆</t>
  </si>
  <si>
    <t>集州街道办</t>
  </si>
  <si>
    <t>沙河镇</t>
  </si>
  <si>
    <t>补助</t>
  </si>
  <si>
    <t>长赤镇</t>
  </si>
  <si>
    <t>正直镇</t>
  </si>
  <si>
    <t>大河镇</t>
  </si>
  <si>
    <t>光雾山镇</t>
  </si>
  <si>
    <t>公山镇</t>
  </si>
  <si>
    <t>下两镇</t>
  </si>
  <si>
    <t>赶场镇</t>
  </si>
  <si>
    <t>杨坝镇</t>
  </si>
  <si>
    <t>天池镇</t>
  </si>
  <si>
    <t>关坝镇</t>
  </si>
  <si>
    <t>红光镇</t>
  </si>
  <si>
    <t>元潭镇</t>
  </si>
  <si>
    <t>赤溪镇</t>
  </si>
  <si>
    <t>八庙镇</t>
  </si>
  <si>
    <t>双流镇</t>
  </si>
  <si>
    <t>坪河镇</t>
  </si>
  <si>
    <t>桥亭镇</t>
  </si>
  <si>
    <t>和平镇</t>
  </si>
  <si>
    <t>侯家镇</t>
  </si>
  <si>
    <t>仁和镇</t>
  </si>
  <si>
    <t>高塔镇</t>
  </si>
  <si>
    <t>兴马镇</t>
  </si>
  <si>
    <t>关门镇</t>
  </si>
  <si>
    <t>云顶镇</t>
  </si>
  <si>
    <t>高桥镇</t>
  </si>
  <si>
    <t>石滩镇</t>
  </si>
  <si>
    <t>关路镇</t>
  </si>
  <si>
    <t>贵民镇</t>
  </si>
  <si>
    <t>团结乡</t>
  </si>
  <si>
    <t>神门乡</t>
  </si>
  <si>
    <t>南江县2022年中央财政实际种粮农民一次性补贴资金发放明细表</t>
  </si>
  <si>
    <t>南江县2022年中央财政实际种粮农民一次性补贴
新型经营主体发放明细表</t>
  </si>
  <si>
    <t>乡镇</t>
  </si>
  <si>
    <t>社</t>
  </si>
  <si>
    <t>补贴作物面积（亩）</t>
  </si>
  <si>
    <t>总面积（亩）</t>
  </si>
  <si>
    <t>补贴标准（元）</t>
  </si>
  <si>
    <t>补贴总资金（元）</t>
  </si>
  <si>
    <t>面积</t>
  </si>
  <si>
    <t>金额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</si>
</sst>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</numFmts>
  <fonts count="29">
    <font>
      <sz val="11"/>
      <name val="宋体"/>
      <charset val="134"/>
    </font>
    <font>
      <b/>
      <sz val="18"/>
      <color rgb="FF000000"/>
      <name val="方正小标宋简体"/>
      <charset val="134"/>
    </font>
    <font>
      <sz val="10"/>
      <color rgb="FF000000"/>
      <name val="宋体"/>
      <charset val="134"/>
    </font>
    <font>
      <sz val="11"/>
      <color rgb="FF000000"/>
      <name val="仿宋_GB2312"/>
      <charset val="134"/>
    </font>
    <font>
      <sz val="11"/>
      <color rgb="FF000000"/>
      <name val="宋体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0"/>
      <color rgb="FF000000"/>
      <name val="仿宋_GB2312"/>
      <charset val="134"/>
    </font>
    <font>
      <sz val="14"/>
      <color rgb="FF000000"/>
      <name val="仿宋_GB2312"/>
      <charset val="134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5" borderId="10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17" borderId="13" applyNumberFormat="0" applyAlignment="0" applyProtection="0">
      <alignment vertical="center"/>
    </xf>
    <xf numFmtId="0" fontId="27" fillId="17" borderId="8" applyNumberFormat="0" applyAlignment="0" applyProtection="0">
      <alignment vertical="center"/>
    </xf>
    <xf numFmtId="0" fontId="24" fillId="16" borderId="12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6" fontId="4" fillId="0" borderId="2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Fill="1">
      <alignment vertical="center"/>
    </xf>
    <xf numFmtId="176" fontId="5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6"/>
  <sheetViews>
    <sheetView tabSelected="1" workbookViewId="0">
      <selection activeCell="P15" sqref="P15"/>
    </sheetView>
  </sheetViews>
  <sheetFormatPr defaultColWidth="9" defaultRowHeight="13.5"/>
  <cols>
    <col min="1" max="1" width="3.75" style="14" customWidth="1"/>
    <col min="2" max="2" width="11.125" style="14" customWidth="1"/>
    <col min="3" max="3" width="4.625" style="14" customWidth="1"/>
    <col min="4" max="4" width="6.25" style="14" customWidth="1"/>
    <col min="5" max="5" width="7.625" style="14" customWidth="1"/>
    <col min="6" max="6" width="11.5" style="14"/>
    <col min="7" max="7" width="10.375" style="14" customWidth="1"/>
    <col min="8" max="8" width="13.375" style="14" customWidth="1"/>
    <col min="9" max="9" width="9.375" style="14" customWidth="1"/>
    <col min="10" max="10" width="11.5" style="14" customWidth="1"/>
    <col min="11" max="11" width="11.25" style="14" customWidth="1"/>
    <col min="12" max="12" width="10.25" customWidth="1"/>
    <col min="13" max="13" width="13.75" customWidth="1"/>
    <col min="14" max="14" width="10.375"/>
    <col min="16" max="16" width="16.625" customWidth="1"/>
  </cols>
  <sheetData>
    <row r="1" ht="29" customHeight="1" spans="1:1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ht="15" customHeight="1" spans="1:13">
      <c r="A2" s="31" t="s">
        <v>1</v>
      </c>
      <c r="B2" s="31" t="s">
        <v>2</v>
      </c>
      <c r="C2" s="32" t="s">
        <v>2</v>
      </c>
      <c r="D2" s="31" t="s">
        <v>3</v>
      </c>
      <c r="E2" s="31" t="s">
        <v>4</v>
      </c>
      <c r="F2" s="16" t="s">
        <v>5</v>
      </c>
      <c r="G2" s="16"/>
      <c r="H2" s="16"/>
      <c r="I2" s="16"/>
      <c r="J2" s="16"/>
      <c r="K2" s="16" t="s">
        <v>6</v>
      </c>
      <c r="L2" s="35" t="s">
        <v>7</v>
      </c>
      <c r="M2" s="35" t="s">
        <v>8</v>
      </c>
    </row>
    <row r="3" ht="15" customHeight="1" spans="1:13">
      <c r="A3" s="31"/>
      <c r="B3" s="31"/>
      <c r="C3" s="33"/>
      <c r="D3" s="31"/>
      <c r="E3" s="31"/>
      <c r="F3" s="16" t="s">
        <v>9</v>
      </c>
      <c r="G3" s="16" t="s">
        <v>10</v>
      </c>
      <c r="H3" s="16" t="s">
        <v>11</v>
      </c>
      <c r="I3" s="16" t="s">
        <v>12</v>
      </c>
      <c r="J3" s="16" t="s">
        <v>13</v>
      </c>
      <c r="K3" s="16"/>
      <c r="L3" s="35"/>
      <c r="M3" s="35"/>
    </row>
    <row r="4" ht="15" customHeight="1" spans="1:13">
      <c r="A4" s="31"/>
      <c r="B4" s="17" t="s">
        <v>9</v>
      </c>
      <c r="C4" s="17">
        <f>SUM(C5:C36)</f>
        <v>327</v>
      </c>
      <c r="D4" s="17">
        <f>SUM(D5:D36)</f>
        <v>1439</v>
      </c>
      <c r="E4" s="17">
        <f t="shared" ref="E4:K4" si="0">SUM(E5:E36)</f>
        <v>65957</v>
      </c>
      <c r="F4" s="34">
        <f t="shared" si="0"/>
        <v>402842.93</v>
      </c>
      <c r="G4" s="17">
        <f t="shared" si="0"/>
        <v>91644.36</v>
      </c>
      <c r="H4" s="17">
        <f t="shared" si="0"/>
        <v>170158.8</v>
      </c>
      <c r="I4" s="17">
        <f t="shared" si="0"/>
        <v>22577.87</v>
      </c>
      <c r="J4" s="17">
        <f t="shared" si="0"/>
        <v>118461.9</v>
      </c>
      <c r="K4" s="17">
        <f t="shared" si="0"/>
        <v>39787.27</v>
      </c>
      <c r="L4" s="35">
        <v>30.53</v>
      </c>
      <c r="M4" s="35">
        <f>F4*L4</f>
        <v>12298794.6529</v>
      </c>
    </row>
    <row r="5" ht="15" customHeight="1" spans="1:13">
      <c r="A5" s="11">
        <v>1</v>
      </c>
      <c r="B5" s="18" t="s">
        <v>14</v>
      </c>
      <c r="C5" s="18">
        <v>11</v>
      </c>
      <c r="D5" s="18">
        <v>58</v>
      </c>
      <c r="E5" s="18">
        <v>1991</v>
      </c>
      <c r="F5" s="10">
        <v>5965.8</v>
      </c>
      <c r="G5" s="10">
        <v>905.3</v>
      </c>
      <c r="H5" s="10">
        <v>3653</v>
      </c>
      <c r="I5" s="10">
        <v>495.7</v>
      </c>
      <c r="J5" s="10">
        <v>911.8</v>
      </c>
      <c r="K5" s="10">
        <v>0</v>
      </c>
      <c r="L5" s="35">
        <v>30.53</v>
      </c>
      <c r="M5" s="35">
        <f t="shared" ref="M5:M36" si="1">F5*L5</f>
        <v>182135.874</v>
      </c>
    </row>
    <row r="6" ht="15" customHeight="1" spans="1:16">
      <c r="A6" s="11">
        <v>2</v>
      </c>
      <c r="B6" s="18" t="s">
        <v>15</v>
      </c>
      <c r="C6" s="18">
        <v>11</v>
      </c>
      <c r="D6" s="18">
        <v>30</v>
      </c>
      <c r="E6" s="18">
        <v>2822</v>
      </c>
      <c r="F6" s="10">
        <v>24728.04</v>
      </c>
      <c r="G6" s="10">
        <v>7388.77</v>
      </c>
      <c r="H6" s="10">
        <v>7947.1</v>
      </c>
      <c r="I6" s="10">
        <v>4870.64</v>
      </c>
      <c r="J6" s="10">
        <v>4521.53</v>
      </c>
      <c r="K6" s="10">
        <v>0</v>
      </c>
      <c r="L6" s="35">
        <v>30.53</v>
      </c>
      <c r="M6" s="35">
        <f t="shared" si="1"/>
        <v>754947.0612</v>
      </c>
      <c r="P6" t="s">
        <v>16</v>
      </c>
    </row>
    <row r="7" ht="15" customHeight="1" spans="1:16">
      <c r="A7" s="11">
        <v>3</v>
      </c>
      <c r="B7" s="12" t="s">
        <v>17</v>
      </c>
      <c r="C7" s="12">
        <v>27</v>
      </c>
      <c r="D7" s="18">
        <v>121</v>
      </c>
      <c r="E7" s="18">
        <v>6911</v>
      </c>
      <c r="F7" s="10">
        <v>34869.9</v>
      </c>
      <c r="G7" s="10">
        <v>13168.22</v>
      </c>
      <c r="H7" s="10">
        <v>12434.72</v>
      </c>
      <c r="I7" s="10">
        <v>2081.44</v>
      </c>
      <c r="J7" s="10">
        <v>7185.52</v>
      </c>
      <c r="K7" s="10">
        <v>391.7</v>
      </c>
      <c r="L7" s="35">
        <v>30.53</v>
      </c>
      <c r="M7" s="35">
        <f t="shared" si="1"/>
        <v>1064578.047</v>
      </c>
      <c r="N7" s="36">
        <f>F4-K4</f>
        <v>363055.66</v>
      </c>
      <c r="P7">
        <f>N7*O8</f>
        <v>11084089.2998</v>
      </c>
    </row>
    <row r="8" ht="15" customHeight="1" spans="1:15">
      <c r="A8" s="11">
        <v>4</v>
      </c>
      <c r="B8" s="12" t="s">
        <v>18</v>
      </c>
      <c r="C8" s="12">
        <v>24</v>
      </c>
      <c r="D8" s="18">
        <v>109</v>
      </c>
      <c r="E8" s="18">
        <v>5245</v>
      </c>
      <c r="F8" s="10">
        <v>27312.81</v>
      </c>
      <c r="G8" s="10">
        <v>8099.06</v>
      </c>
      <c r="H8" s="10">
        <v>10452.67</v>
      </c>
      <c r="I8" s="10">
        <v>2308.79</v>
      </c>
      <c r="J8" s="10">
        <v>6452.29</v>
      </c>
      <c r="K8" s="37">
        <v>873.7</v>
      </c>
      <c r="L8" s="35">
        <v>30.53</v>
      </c>
      <c r="M8" s="35">
        <f t="shared" si="1"/>
        <v>833860.0893</v>
      </c>
      <c r="O8">
        <v>30.53</v>
      </c>
    </row>
    <row r="9" ht="15" customHeight="1" spans="1:16">
      <c r="A9" s="11">
        <v>5</v>
      </c>
      <c r="B9" s="12" t="s">
        <v>19</v>
      </c>
      <c r="C9" s="12">
        <v>16</v>
      </c>
      <c r="D9" s="18">
        <v>76</v>
      </c>
      <c r="E9" s="18">
        <v>2637</v>
      </c>
      <c r="F9" s="10">
        <v>16546.23</v>
      </c>
      <c r="G9" s="10">
        <v>3557.24</v>
      </c>
      <c r="H9" s="10">
        <v>6695.09</v>
      </c>
      <c r="I9" s="10">
        <v>207.4</v>
      </c>
      <c r="J9" s="10">
        <v>6086.5</v>
      </c>
      <c r="K9" s="10">
        <v>1110</v>
      </c>
      <c r="L9" s="35">
        <v>30.53</v>
      </c>
      <c r="M9" s="35">
        <f t="shared" si="1"/>
        <v>505156.4019</v>
      </c>
      <c r="N9">
        <v>39787.27</v>
      </c>
      <c r="P9">
        <f>N9*O8</f>
        <v>1214705.3531</v>
      </c>
    </row>
    <row r="10" ht="15" customHeight="1" spans="1:13">
      <c r="A10" s="11">
        <v>6</v>
      </c>
      <c r="B10" s="12" t="s">
        <v>20</v>
      </c>
      <c r="C10" s="12">
        <v>7</v>
      </c>
      <c r="D10" s="18">
        <v>32</v>
      </c>
      <c r="E10" s="18">
        <v>950</v>
      </c>
      <c r="F10" s="10">
        <v>2847.74</v>
      </c>
      <c r="G10" s="10">
        <v>32.6</v>
      </c>
      <c r="H10" s="10">
        <v>2102.47</v>
      </c>
      <c r="I10" s="10">
        <v>0</v>
      </c>
      <c r="J10" s="10">
        <v>712.67</v>
      </c>
      <c r="K10" s="10">
        <v>0</v>
      </c>
      <c r="L10" s="35">
        <v>30.53</v>
      </c>
      <c r="M10" s="35">
        <f t="shared" si="1"/>
        <v>86941.5022</v>
      </c>
    </row>
    <row r="11" ht="15" customHeight="1" spans="1:16">
      <c r="A11" s="11">
        <v>7</v>
      </c>
      <c r="B11" s="12" t="s">
        <v>21</v>
      </c>
      <c r="C11" s="19">
        <v>19</v>
      </c>
      <c r="D11" s="12">
        <v>86</v>
      </c>
      <c r="E11" s="18">
        <v>3866</v>
      </c>
      <c r="F11" s="10">
        <v>27519.73</v>
      </c>
      <c r="G11" s="10">
        <v>3353.38</v>
      </c>
      <c r="H11" s="10">
        <v>10949.84</v>
      </c>
      <c r="I11" s="10">
        <v>1007.4</v>
      </c>
      <c r="J11" s="10">
        <v>12209.11</v>
      </c>
      <c r="K11" s="10">
        <v>9760.7</v>
      </c>
      <c r="L11" s="35">
        <v>30.53</v>
      </c>
      <c r="M11" s="35">
        <f t="shared" si="1"/>
        <v>840177.3569</v>
      </c>
      <c r="O11" t="s">
        <v>9</v>
      </c>
      <c r="P11">
        <f>SUM(P7:P9)</f>
        <v>12298794.6529</v>
      </c>
    </row>
    <row r="12" ht="15" customHeight="1" spans="1:13">
      <c r="A12" s="11">
        <v>8</v>
      </c>
      <c r="B12" s="12" t="s">
        <v>22</v>
      </c>
      <c r="C12" s="12">
        <v>14</v>
      </c>
      <c r="D12" s="18">
        <v>52</v>
      </c>
      <c r="E12" s="18">
        <v>2564</v>
      </c>
      <c r="F12" s="10">
        <v>14962.5</v>
      </c>
      <c r="G12" s="10">
        <v>2862.1</v>
      </c>
      <c r="H12" s="10">
        <v>6799.2</v>
      </c>
      <c r="I12" s="10">
        <v>417.9</v>
      </c>
      <c r="J12" s="10">
        <v>4883.3</v>
      </c>
      <c r="K12" s="10">
        <v>2042.4</v>
      </c>
      <c r="L12" s="35">
        <v>30.53</v>
      </c>
      <c r="M12" s="35">
        <f t="shared" si="1"/>
        <v>456805.125</v>
      </c>
    </row>
    <row r="13" ht="15" customHeight="1" spans="1:13">
      <c r="A13" s="11">
        <v>9</v>
      </c>
      <c r="B13" s="12" t="s">
        <v>23</v>
      </c>
      <c r="C13" s="12">
        <v>11</v>
      </c>
      <c r="D13" s="18">
        <v>51</v>
      </c>
      <c r="E13" s="18">
        <v>2355</v>
      </c>
      <c r="F13" s="10">
        <v>10533.54</v>
      </c>
      <c r="G13" s="10">
        <v>1201.4</v>
      </c>
      <c r="H13" s="10">
        <v>6033.34</v>
      </c>
      <c r="I13" s="10">
        <v>164.1</v>
      </c>
      <c r="J13" s="10">
        <v>3134.7</v>
      </c>
      <c r="K13" s="10">
        <v>0</v>
      </c>
      <c r="L13" s="35">
        <v>30.53</v>
      </c>
      <c r="M13" s="35">
        <f t="shared" si="1"/>
        <v>321588.9762</v>
      </c>
    </row>
    <row r="14" ht="15" customHeight="1" spans="1:13">
      <c r="A14" s="11">
        <v>10</v>
      </c>
      <c r="B14" s="12" t="s">
        <v>24</v>
      </c>
      <c r="C14" s="12">
        <v>7</v>
      </c>
      <c r="D14" s="18">
        <v>35</v>
      </c>
      <c r="E14" s="18">
        <v>930</v>
      </c>
      <c r="F14" s="10">
        <v>3415.5</v>
      </c>
      <c r="G14" s="10">
        <v>36.5</v>
      </c>
      <c r="H14" s="10">
        <v>2615.5</v>
      </c>
      <c r="I14" s="10">
        <v>0.5</v>
      </c>
      <c r="J14" s="10">
        <v>763</v>
      </c>
      <c r="K14" s="10">
        <v>0</v>
      </c>
      <c r="L14" s="35">
        <v>30.53</v>
      </c>
      <c r="M14" s="35">
        <f t="shared" si="1"/>
        <v>104275.215</v>
      </c>
    </row>
    <row r="15" ht="15" customHeight="1" spans="1:13">
      <c r="A15" s="11">
        <v>11</v>
      </c>
      <c r="B15" s="12" t="s">
        <v>25</v>
      </c>
      <c r="C15" s="12">
        <v>10</v>
      </c>
      <c r="D15" s="18">
        <v>40</v>
      </c>
      <c r="E15" s="18">
        <v>2680</v>
      </c>
      <c r="F15" s="10">
        <v>26748.6</v>
      </c>
      <c r="G15" s="10">
        <v>6544.2</v>
      </c>
      <c r="H15" s="10">
        <v>11067.4</v>
      </c>
      <c r="I15" s="10">
        <v>2217.5</v>
      </c>
      <c r="J15" s="10">
        <v>6919.5</v>
      </c>
      <c r="K15" s="10">
        <v>2745.4</v>
      </c>
      <c r="L15" s="35">
        <v>30.53</v>
      </c>
      <c r="M15" s="35">
        <f t="shared" si="1"/>
        <v>816634.758</v>
      </c>
    </row>
    <row r="16" ht="15" customHeight="1" spans="1:13">
      <c r="A16" s="11">
        <v>12</v>
      </c>
      <c r="B16" s="12" t="s">
        <v>26</v>
      </c>
      <c r="C16" s="12">
        <v>6</v>
      </c>
      <c r="D16" s="18">
        <v>30</v>
      </c>
      <c r="E16" s="18">
        <v>1340</v>
      </c>
      <c r="F16" s="10">
        <v>5564.17</v>
      </c>
      <c r="G16" s="10">
        <v>122.53</v>
      </c>
      <c r="H16" s="10">
        <v>3735.41</v>
      </c>
      <c r="I16" s="10">
        <v>0</v>
      </c>
      <c r="J16" s="10">
        <v>1706.23</v>
      </c>
      <c r="K16" s="10">
        <v>480</v>
      </c>
      <c r="L16" s="35">
        <v>30.53</v>
      </c>
      <c r="M16" s="35">
        <f t="shared" si="1"/>
        <v>169874.1101</v>
      </c>
    </row>
    <row r="17" ht="15" customHeight="1" spans="1:13">
      <c r="A17" s="11">
        <v>13</v>
      </c>
      <c r="B17" s="12" t="s">
        <v>27</v>
      </c>
      <c r="C17" s="12">
        <v>7</v>
      </c>
      <c r="D17" s="18">
        <v>34</v>
      </c>
      <c r="E17" s="18">
        <v>1959</v>
      </c>
      <c r="F17" s="10">
        <v>11672.8</v>
      </c>
      <c r="G17" s="10">
        <v>3981.5</v>
      </c>
      <c r="H17" s="10">
        <v>3773.3</v>
      </c>
      <c r="I17" s="10">
        <v>115.2</v>
      </c>
      <c r="J17" s="10">
        <v>3802.8</v>
      </c>
      <c r="K17" s="10">
        <v>2245.3</v>
      </c>
      <c r="L17" s="35">
        <v>30.53</v>
      </c>
      <c r="M17" s="35">
        <f t="shared" si="1"/>
        <v>356370.584</v>
      </c>
    </row>
    <row r="18" ht="15" customHeight="1" spans="1:13">
      <c r="A18" s="11">
        <v>14</v>
      </c>
      <c r="B18" s="12" t="s">
        <v>28</v>
      </c>
      <c r="C18" s="12">
        <v>11</v>
      </c>
      <c r="D18" s="18">
        <v>42</v>
      </c>
      <c r="E18" s="18">
        <v>2170</v>
      </c>
      <c r="F18" s="10">
        <v>11592.18</v>
      </c>
      <c r="G18" s="10">
        <v>2787.55</v>
      </c>
      <c r="H18" s="10">
        <v>4318.38</v>
      </c>
      <c r="I18" s="10">
        <v>1285.29</v>
      </c>
      <c r="J18" s="10">
        <v>3200.96</v>
      </c>
      <c r="K18" s="10">
        <v>1605.89</v>
      </c>
      <c r="L18" s="35">
        <v>30.53</v>
      </c>
      <c r="M18" s="35">
        <f t="shared" si="1"/>
        <v>353909.2554</v>
      </c>
    </row>
    <row r="19" ht="15" customHeight="1" spans="1:13">
      <c r="A19" s="11">
        <v>15</v>
      </c>
      <c r="B19" s="12" t="s">
        <v>29</v>
      </c>
      <c r="C19" s="12">
        <v>8</v>
      </c>
      <c r="D19" s="18">
        <v>29</v>
      </c>
      <c r="E19" s="18">
        <v>1523</v>
      </c>
      <c r="F19" s="10">
        <v>11082.7</v>
      </c>
      <c r="G19" s="10">
        <v>2606.67</v>
      </c>
      <c r="H19" s="10">
        <v>4778.55</v>
      </c>
      <c r="I19" s="10">
        <v>420.4</v>
      </c>
      <c r="J19" s="10">
        <v>3277.08</v>
      </c>
      <c r="K19" s="10">
        <v>691.68</v>
      </c>
      <c r="L19" s="35">
        <v>30.53</v>
      </c>
      <c r="M19" s="35">
        <f t="shared" si="1"/>
        <v>338354.831</v>
      </c>
    </row>
    <row r="20" ht="15" customHeight="1" spans="1:13">
      <c r="A20" s="11">
        <v>16</v>
      </c>
      <c r="B20" s="12" t="s">
        <v>30</v>
      </c>
      <c r="C20" s="12">
        <v>10</v>
      </c>
      <c r="D20" s="18">
        <v>44</v>
      </c>
      <c r="E20" s="18">
        <v>3312</v>
      </c>
      <c r="F20" s="10">
        <v>20283.9</v>
      </c>
      <c r="G20" s="10">
        <v>5239.1</v>
      </c>
      <c r="H20" s="10">
        <v>8066.9</v>
      </c>
      <c r="I20" s="10">
        <v>2351.7</v>
      </c>
      <c r="J20" s="10">
        <v>4626.2</v>
      </c>
      <c r="K20" s="10">
        <v>2499.5</v>
      </c>
      <c r="L20" s="35">
        <v>30.53</v>
      </c>
      <c r="M20" s="35">
        <f t="shared" si="1"/>
        <v>619267.467</v>
      </c>
    </row>
    <row r="21" ht="15" customHeight="1" spans="1:13">
      <c r="A21" s="11">
        <v>17</v>
      </c>
      <c r="B21" s="12" t="s">
        <v>31</v>
      </c>
      <c r="C21" s="12">
        <v>7</v>
      </c>
      <c r="D21" s="18">
        <v>34</v>
      </c>
      <c r="E21" s="18">
        <v>1842</v>
      </c>
      <c r="F21" s="10">
        <v>13493.66</v>
      </c>
      <c r="G21" s="10">
        <v>4659.26</v>
      </c>
      <c r="H21" s="10">
        <v>5524</v>
      </c>
      <c r="I21" s="10">
        <v>785.1</v>
      </c>
      <c r="J21" s="10">
        <v>2525.3</v>
      </c>
      <c r="K21" s="10">
        <v>0</v>
      </c>
      <c r="L21" s="35">
        <v>30.53</v>
      </c>
      <c r="M21" s="35">
        <f t="shared" si="1"/>
        <v>411961.4398</v>
      </c>
    </row>
    <row r="22" ht="15" customHeight="1" spans="1:13">
      <c r="A22" s="11">
        <v>18</v>
      </c>
      <c r="B22" s="12" t="s">
        <v>32</v>
      </c>
      <c r="C22" s="12">
        <v>5</v>
      </c>
      <c r="D22" s="18">
        <v>31</v>
      </c>
      <c r="E22" s="18">
        <v>1509</v>
      </c>
      <c r="F22" s="10">
        <v>5003.22</v>
      </c>
      <c r="G22" s="10">
        <v>110.6</v>
      </c>
      <c r="H22" s="10">
        <v>3730.64</v>
      </c>
      <c r="I22" s="10">
        <v>7.5</v>
      </c>
      <c r="J22" s="10">
        <v>1154.48</v>
      </c>
      <c r="K22" s="10">
        <v>0</v>
      </c>
      <c r="L22" s="35">
        <v>30.53</v>
      </c>
      <c r="M22" s="35">
        <f t="shared" si="1"/>
        <v>152748.3066</v>
      </c>
    </row>
    <row r="23" ht="15" customHeight="1" spans="1:13">
      <c r="A23" s="11">
        <v>19</v>
      </c>
      <c r="B23" s="12" t="s">
        <v>33</v>
      </c>
      <c r="C23" s="12">
        <v>12</v>
      </c>
      <c r="D23" s="18">
        <v>66</v>
      </c>
      <c r="E23" s="18">
        <v>1628</v>
      </c>
      <c r="F23" s="10">
        <v>7843.02</v>
      </c>
      <c r="G23" s="10">
        <v>433.4</v>
      </c>
      <c r="H23" s="10">
        <v>4740.7</v>
      </c>
      <c r="I23" s="10">
        <v>3.6</v>
      </c>
      <c r="J23" s="10">
        <v>2665.32</v>
      </c>
      <c r="K23" s="10">
        <v>188</v>
      </c>
      <c r="L23" s="35">
        <v>30.53</v>
      </c>
      <c r="M23" s="35">
        <f t="shared" si="1"/>
        <v>239447.4006</v>
      </c>
    </row>
    <row r="24" ht="15" customHeight="1" spans="1:13">
      <c r="A24" s="11">
        <v>20</v>
      </c>
      <c r="B24" s="12" t="s">
        <v>34</v>
      </c>
      <c r="C24" s="12">
        <v>6</v>
      </c>
      <c r="D24" s="18">
        <v>28</v>
      </c>
      <c r="E24" s="18">
        <v>1735</v>
      </c>
      <c r="F24" s="10">
        <v>12599.4</v>
      </c>
      <c r="G24" s="10">
        <v>3599.3</v>
      </c>
      <c r="H24" s="10">
        <v>4730</v>
      </c>
      <c r="I24" s="10">
        <v>462</v>
      </c>
      <c r="J24" s="10">
        <v>3808.1</v>
      </c>
      <c r="K24" s="10">
        <v>2014</v>
      </c>
      <c r="L24" s="35">
        <v>30.53</v>
      </c>
      <c r="M24" s="35">
        <f t="shared" si="1"/>
        <v>384659.682</v>
      </c>
    </row>
    <row r="25" ht="15" customHeight="1" spans="1:13">
      <c r="A25" s="11">
        <v>21</v>
      </c>
      <c r="B25" s="12" t="s">
        <v>35</v>
      </c>
      <c r="C25" s="12">
        <v>6</v>
      </c>
      <c r="D25" s="18">
        <v>30</v>
      </c>
      <c r="E25" s="18">
        <v>1392</v>
      </c>
      <c r="F25" s="10">
        <v>12686.65</v>
      </c>
      <c r="G25" s="10">
        <v>4538.74</v>
      </c>
      <c r="H25" s="10">
        <v>4540.58</v>
      </c>
      <c r="I25" s="10">
        <v>877.01</v>
      </c>
      <c r="J25" s="10">
        <v>2730.32</v>
      </c>
      <c r="K25" s="10">
        <v>1462.4</v>
      </c>
      <c r="L25" s="35">
        <v>30.53</v>
      </c>
      <c r="M25" s="35">
        <f t="shared" si="1"/>
        <v>387323.4245</v>
      </c>
    </row>
    <row r="26" ht="15" customHeight="1" spans="1:13">
      <c r="A26" s="11">
        <v>22</v>
      </c>
      <c r="B26" s="12" t="s">
        <v>36</v>
      </c>
      <c r="C26" s="12">
        <v>11</v>
      </c>
      <c r="D26" s="18">
        <v>51</v>
      </c>
      <c r="E26" s="18">
        <v>1544</v>
      </c>
      <c r="F26" s="10">
        <v>7058.1</v>
      </c>
      <c r="G26" s="10">
        <v>1893.5</v>
      </c>
      <c r="H26" s="10">
        <v>3073.5</v>
      </c>
      <c r="I26" s="10">
        <v>213.3</v>
      </c>
      <c r="J26" s="10">
        <v>1877.8</v>
      </c>
      <c r="K26" s="10">
        <v>446</v>
      </c>
      <c r="L26" s="35">
        <v>30.53</v>
      </c>
      <c r="M26" s="35">
        <f t="shared" si="1"/>
        <v>215483.793</v>
      </c>
    </row>
    <row r="27" ht="15" customHeight="1" spans="1:13">
      <c r="A27" s="11">
        <v>23</v>
      </c>
      <c r="B27" s="12" t="s">
        <v>37</v>
      </c>
      <c r="C27" s="12">
        <v>8</v>
      </c>
      <c r="D27" s="18">
        <v>24</v>
      </c>
      <c r="E27" s="18">
        <v>1367</v>
      </c>
      <c r="F27" s="10">
        <v>10858</v>
      </c>
      <c r="G27" s="10">
        <v>2420.7</v>
      </c>
      <c r="H27" s="10">
        <v>4544.3</v>
      </c>
      <c r="I27" s="10">
        <v>522.7</v>
      </c>
      <c r="J27" s="10">
        <v>3370.3</v>
      </c>
      <c r="K27" s="10">
        <v>2033.4</v>
      </c>
      <c r="L27" s="35">
        <v>30.53</v>
      </c>
      <c r="M27" s="35">
        <f t="shared" si="1"/>
        <v>331494.74</v>
      </c>
    </row>
    <row r="28" ht="15" customHeight="1" spans="1:13">
      <c r="A28" s="11">
        <v>24</v>
      </c>
      <c r="B28" s="12" t="s">
        <v>38</v>
      </c>
      <c r="C28" s="12">
        <v>10</v>
      </c>
      <c r="D28" s="18">
        <v>41</v>
      </c>
      <c r="E28" s="18">
        <v>1633</v>
      </c>
      <c r="F28" s="10">
        <v>12372.75</v>
      </c>
      <c r="G28" s="10">
        <v>1843.13</v>
      </c>
      <c r="H28" s="10">
        <v>4425.6</v>
      </c>
      <c r="I28" s="10">
        <v>48.9</v>
      </c>
      <c r="J28" s="10">
        <v>6055.12</v>
      </c>
      <c r="K28" s="10">
        <v>1620</v>
      </c>
      <c r="L28" s="35">
        <v>30.53</v>
      </c>
      <c r="M28" s="35">
        <f t="shared" si="1"/>
        <v>377740.0575</v>
      </c>
    </row>
    <row r="29" ht="15" customHeight="1" spans="1:13">
      <c r="A29" s="11">
        <v>25</v>
      </c>
      <c r="B29" s="12" t="s">
        <v>39</v>
      </c>
      <c r="C29" s="12">
        <v>6</v>
      </c>
      <c r="D29" s="18">
        <v>31</v>
      </c>
      <c r="E29" s="18">
        <v>1116</v>
      </c>
      <c r="F29" s="10">
        <v>7605.57</v>
      </c>
      <c r="G29" s="10">
        <v>1930.44</v>
      </c>
      <c r="H29" s="10">
        <v>2696.39</v>
      </c>
      <c r="I29" s="10">
        <v>143.7</v>
      </c>
      <c r="J29" s="10">
        <v>2835.04</v>
      </c>
      <c r="K29" s="10">
        <v>679.2</v>
      </c>
      <c r="L29" s="35">
        <v>30.53</v>
      </c>
      <c r="M29" s="35">
        <f t="shared" si="1"/>
        <v>232198.0521</v>
      </c>
    </row>
    <row r="30" ht="15" customHeight="1" spans="1:13">
      <c r="A30" s="11">
        <v>26</v>
      </c>
      <c r="B30" s="12" t="s">
        <v>40</v>
      </c>
      <c r="C30" s="12">
        <v>10</v>
      </c>
      <c r="D30" s="18">
        <v>28</v>
      </c>
      <c r="E30" s="18">
        <v>1447</v>
      </c>
      <c r="F30" s="10">
        <v>10990.41</v>
      </c>
      <c r="G30" s="10">
        <v>1333</v>
      </c>
      <c r="H30" s="10">
        <v>4319.41</v>
      </c>
      <c r="I30" s="10">
        <v>665.8</v>
      </c>
      <c r="J30" s="10">
        <v>4672.2</v>
      </c>
      <c r="K30" s="10">
        <v>2621</v>
      </c>
      <c r="L30" s="35">
        <v>30.53</v>
      </c>
      <c r="M30" s="35">
        <f t="shared" si="1"/>
        <v>335537.2173</v>
      </c>
    </row>
    <row r="31" ht="15" customHeight="1" spans="1:13">
      <c r="A31" s="11">
        <v>27</v>
      </c>
      <c r="B31" s="12" t="s">
        <v>41</v>
      </c>
      <c r="C31" s="12">
        <v>10</v>
      </c>
      <c r="D31" s="17">
        <v>44</v>
      </c>
      <c r="E31" s="17">
        <v>1374</v>
      </c>
      <c r="F31" s="20">
        <v>8939.01</v>
      </c>
      <c r="G31" s="20">
        <v>1479.98</v>
      </c>
      <c r="H31" s="20">
        <v>3447.3</v>
      </c>
      <c r="I31" s="20">
        <v>111.5</v>
      </c>
      <c r="J31" s="10">
        <v>3900.23</v>
      </c>
      <c r="K31" s="20">
        <v>2094</v>
      </c>
      <c r="L31" s="35">
        <v>30.53</v>
      </c>
      <c r="M31" s="35">
        <f t="shared" si="1"/>
        <v>272907.9753</v>
      </c>
    </row>
    <row r="32" ht="15" customHeight="1" spans="1:13">
      <c r="A32" s="11">
        <v>28</v>
      </c>
      <c r="B32" s="12" t="s">
        <v>42</v>
      </c>
      <c r="C32" s="12">
        <v>6</v>
      </c>
      <c r="D32" s="18">
        <v>24</v>
      </c>
      <c r="E32" s="18">
        <v>1174</v>
      </c>
      <c r="F32" s="10">
        <v>5493.2</v>
      </c>
      <c r="G32" s="10">
        <v>1460.5</v>
      </c>
      <c r="H32" s="10">
        <v>2337.5</v>
      </c>
      <c r="I32" s="10">
        <v>75.9</v>
      </c>
      <c r="J32" s="10">
        <v>1619.3</v>
      </c>
      <c r="K32" s="10">
        <v>0</v>
      </c>
      <c r="L32" s="35">
        <v>30.53</v>
      </c>
      <c r="M32" s="35">
        <f t="shared" si="1"/>
        <v>167707.396</v>
      </c>
    </row>
    <row r="33" ht="15" customHeight="1" spans="1:13">
      <c r="A33" s="11">
        <v>29</v>
      </c>
      <c r="B33" s="12" t="s">
        <v>43</v>
      </c>
      <c r="C33" s="12">
        <v>10</v>
      </c>
      <c r="D33" s="18">
        <v>53</v>
      </c>
      <c r="E33" s="18">
        <v>1626</v>
      </c>
      <c r="F33" s="10">
        <v>11860.3</v>
      </c>
      <c r="G33" s="10">
        <v>1572</v>
      </c>
      <c r="H33" s="10">
        <v>4338.2</v>
      </c>
      <c r="I33" s="10">
        <v>22.8</v>
      </c>
      <c r="J33" s="10">
        <v>5927.3</v>
      </c>
      <c r="K33" s="10">
        <v>2183</v>
      </c>
      <c r="L33" s="35">
        <v>30.53</v>
      </c>
      <c r="M33" s="35">
        <f t="shared" si="1"/>
        <v>362094.959</v>
      </c>
    </row>
    <row r="34" ht="15" customHeight="1" spans="1:13">
      <c r="A34" s="11">
        <v>30</v>
      </c>
      <c r="B34" s="12" t="s">
        <v>44</v>
      </c>
      <c r="C34" s="12">
        <v>10</v>
      </c>
      <c r="D34" s="18">
        <v>44</v>
      </c>
      <c r="E34" s="18">
        <v>1525</v>
      </c>
      <c r="F34" s="10">
        <v>8638.3</v>
      </c>
      <c r="G34" s="10">
        <v>338.4</v>
      </c>
      <c r="H34" s="10">
        <v>6152.8</v>
      </c>
      <c r="I34" s="10">
        <v>0</v>
      </c>
      <c r="J34" s="10">
        <v>2147.1</v>
      </c>
      <c r="K34" s="10">
        <v>0</v>
      </c>
      <c r="L34" s="35">
        <v>30.53</v>
      </c>
      <c r="M34" s="35">
        <f t="shared" si="1"/>
        <v>263727.299</v>
      </c>
    </row>
    <row r="35" ht="15" customHeight="1" spans="1:13">
      <c r="A35" s="11">
        <v>31</v>
      </c>
      <c r="B35" s="12" t="s">
        <v>45</v>
      </c>
      <c r="C35" s="12">
        <v>6</v>
      </c>
      <c r="D35" s="18">
        <v>20</v>
      </c>
      <c r="E35" s="18">
        <v>860</v>
      </c>
      <c r="F35" s="10">
        <v>5646.02</v>
      </c>
      <c r="G35" s="10">
        <v>764.9</v>
      </c>
      <c r="H35" s="10">
        <v>2923.72</v>
      </c>
      <c r="I35" s="10">
        <v>694.1</v>
      </c>
      <c r="J35" s="10">
        <v>1263.3</v>
      </c>
      <c r="K35" s="10">
        <v>0</v>
      </c>
      <c r="L35" s="35">
        <v>30.53</v>
      </c>
      <c r="M35" s="35">
        <f t="shared" si="1"/>
        <v>172372.9906</v>
      </c>
    </row>
    <row r="36" ht="15" customHeight="1" spans="1:13">
      <c r="A36" s="11">
        <v>32</v>
      </c>
      <c r="B36" s="12" t="s">
        <v>46</v>
      </c>
      <c r="C36" s="12">
        <v>5</v>
      </c>
      <c r="D36" s="18">
        <v>21</v>
      </c>
      <c r="E36" s="18">
        <v>930</v>
      </c>
      <c r="F36" s="10">
        <v>6109.18</v>
      </c>
      <c r="G36" s="10">
        <v>1380.39</v>
      </c>
      <c r="H36" s="10">
        <v>3211.29</v>
      </c>
      <c r="I36" s="10">
        <v>0</v>
      </c>
      <c r="J36" s="10">
        <v>1517.5</v>
      </c>
      <c r="K36" s="10">
        <v>0</v>
      </c>
      <c r="L36" s="35">
        <v>30.53</v>
      </c>
      <c r="M36" s="35">
        <f t="shared" si="1"/>
        <v>186513.2654</v>
      </c>
    </row>
  </sheetData>
  <autoFilter ref="A2:K36">
    <extLst/>
  </autoFilter>
  <mergeCells count="10">
    <mergeCell ref="A1:K1"/>
    <mergeCell ref="F2:J2"/>
    <mergeCell ref="A2:A3"/>
    <mergeCell ref="B2:B3"/>
    <mergeCell ref="C2:C3"/>
    <mergeCell ref="D2:D3"/>
    <mergeCell ref="E2:E3"/>
    <mergeCell ref="K2:K3"/>
    <mergeCell ref="L2:L3"/>
    <mergeCell ref="M2:M3"/>
  </mergeCells>
  <pageMargins left="0.432638888888889" right="0.2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7"/>
  <sheetViews>
    <sheetView zoomScale="115" zoomScaleNormal="115" workbookViewId="0">
      <selection activeCell="F4" sqref="F4:I4"/>
    </sheetView>
  </sheetViews>
  <sheetFormatPr defaultColWidth="9" defaultRowHeight="13.5"/>
  <cols>
    <col min="1" max="1" width="4.75" customWidth="1"/>
    <col min="2" max="2" width="11.75" customWidth="1"/>
    <col min="6" max="6" width="11.75" customWidth="1"/>
    <col min="7" max="7" width="10.875" customWidth="1"/>
    <col min="8" max="8" width="12.25" customWidth="1"/>
    <col min="9" max="9" width="10.375"/>
    <col min="10" max="10" width="13" customWidth="1"/>
    <col min="11" max="11" width="10.625" style="14" customWidth="1"/>
    <col min="12" max="13" width="13" customWidth="1"/>
    <col min="14" max="14" width="6.875" customWidth="1"/>
    <col min="15" max="15" width="13" customWidth="1"/>
    <col min="16" max="16" width="10.375" style="14"/>
    <col min="17" max="17" width="14.875" style="14"/>
    <col min="18" max="18" width="12.3583333333333" style="14" customWidth="1"/>
    <col min="19" max="19" width="9.375" style="14"/>
    <col min="20" max="20" width="11.25" style="14" customWidth="1"/>
    <col min="22" max="22" width="12.625"/>
  </cols>
  <sheetData>
    <row r="1" ht="46" customHeight="1" spans="1:22">
      <c r="A1" s="15" t="s">
        <v>47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" t="s">
        <v>48</v>
      </c>
      <c r="O1" s="1"/>
      <c r="P1" s="1"/>
      <c r="Q1" s="1"/>
      <c r="R1" s="1"/>
      <c r="S1" s="1"/>
      <c r="T1" s="1"/>
      <c r="U1" s="1"/>
      <c r="V1" s="1"/>
    </row>
    <row r="2" ht="25.5" customHeight="1" spans="1:22">
      <c r="A2" s="2" t="s">
        <v>1</v>
      </c>
      <c r="B2" s="2" t="s">
        <v>49</v>
      </c>
      <c r="C2" s="2" t="s">
        <v>2</v>
      </c>
      <c r="D2" s="2" t="s">
        <v>50</v>
      </c>
      <c r="E2" s="2" t="s">
        <v>4</v>
      </c>
      <c r="F2" s="3" t="s">
        <v>51</v>
      </c>
      <c r="G2" s="3"/>
      <c r="H2" s="3"/>
      <c r="I2" s="3"/>
      <c r="J2" s="3" t="s">
        <v>52</v>
      </c>
      <c r="K2" s="4" t="s">
        <v>53</v>
      </c>
      <c r="L2" s="4" t="s">
        <v>54</v>
      </c>
      <c r="M2" s="21"/>
      <c r="N2" s="2" t="s">
        <v>1</v>
      </c>
      <c r="O2" s="2" t="s">
        <v>49</v>
      </c>
      <c r="P2" s="3" t="s">
        <v>51</v>
      </c>
      <c r="Q2" s="3"/>
      <c r="R2" s="3"/>
      <c r="S2" s="3"/>
      <c r="T2" s="3" t="s">
        <v>52</v>
      </c>
      <c r="U2" s="4" t="s">
        <v>53</v>
      </c>
      <c r="V2" s="4" t="s">
        <v>54</v>
      </c>
    </row>
    <row r="3" spans="1:22">
      <c r="A3" s="5"/>
      <c r="B3" s="5"/>
      <c r="C3" s="5"/>
      <c r="D3" s="5"/>
      <c r="E3" s="5"/>
      <c r="F3" s="16" t="s">
        <v>10</v>
      </c>
      <c r="G3" s="16" t="s">
        <v>11</v>
      </c>
      <c r="H3" s="16" t="s">
        <v>12</v>
      </c>
      <c r="I3" s="16" t="s">
        <v>13</v>
      </c>
      <c r="J3" s="3"/>
      <c r="K3" s="4"/>
      <c r="L3" s="4"/>
      <c r="M3" s="21"/>
      <c r="N3" s="5"/>
      <c r="O3" s="5"/>
      <c r="P3" s="6" t="s">
        <v>10</v>
      </c>
      <c r="Q3" s="6" t="s">
        <v>11</v>
      </c>
      <c r="R3" s="6" t="s">
        <v>12</v>
      </c>
      <c r="S3" s="6" t="s">
        <v>13</v>
      </c>
      <c r="T3" s="3"/>
      <c r="U3" s="4"/>
      <c r="V3" s="4"/>
    </row>
    <row r="4" ht="15" customHeight="1" spans="1:22">
      <c r="A4" s="4" t="s">
        <v>9</v>
      </c>
      <c r="B4" s="4"/>
      <c r="C4" s="17">
        <f t="shared" ref="C4:I4" si="0">SUM(C5:C36)</f>
        <v>327</v>
      </c>
      <c r="D4" s="17">
        <f t="shared" si="0"/>
        <v>1439</v>
      </c>
      <c r="E4" s="17">
        <f t="shared" si="0"/>
        <v>65957</v>
      </c>
      <c r="F4" s="17">
        <f t="shared" si="0"/>
        <v>89414.26</v>
      </c>
      <c r="G4" s="17">
        <f t="shared" si="0"/>
        <v>161375.6</v>
      </c>
      <c r="H4" s="17">
        <f t="shared" si="0"/>
        <v>22229.44</v>
      </c>
      <c r="I4" s="17">
        <f t="shared" si="0"/>
        <v>90036.36</v>
      </c>
      <c r="J4" s="9">
        <f>SUM(F4:I4)</f>
        <v>363055.66</v>
      </c>
      <c r="K4" s="17">
        <v>30.53</v>
      </c>
      <c r="L4" s="3">
        <f>J4*K4</f>
        <v>11084089.2998</v>
      </c>
      <c r="M4" s="22"/>
      <c r="N4" s="7" t="s">
        <v>9</v>
      </c>
      <c r="O4" s="8"/>
      <c r="P4" s="9">
        <f>SUM(P5:P36)</f>
        <v>405073.03</v>
      </c>
      <c r="Q4" s="9">
        <f>SUM(Q5:Q36)</f>
        <v>12307577.85</v>
      </c>
      <c r="R4" s="9">
        <f>SUM(R5:R36)</f>
        <v>12300348.43</v>
      </c>
      <c r="S4" s="9">
        <f>SUM(S5:S36)</f>
        <v>29630.8899999996</v>
      </c>
      <c r="T4" s="9">
        <f>SUM(T5:T36)</f>
        <v>39787.27</v>
      </c>
      <c r="U4" s="10">
        <v>30.53</v>
      </c>
      <c r="V4" s="13">
        <f t="shared" ref="V4:V19" si="1">T4*U4</f>
        <v>1214705.35</v>
      </c>
    </row>
    <row r="5" ht="14.25" spans="1:22">
      <c r="A5" s="11">
        <v>1</v>
      </c>
      <c r="B5" s="18" t="s">
        <v>14</v>
      </c>
      <c r="C5" s="18">
        <v>11</v>
      </c>
      <c r="D5" s="18">
        <v>58</v>
      </c>
      <c r="E5" s="18">
        <v>1991</v>
      </c>
      <c r="F5" s="10">
        <v>905.3</v>
      </c>
      <c r="G5" s="10">
        <v>3653</v>
      </c>
      <c r="H5" s="10">
        <v>495.7</v>
      </c>
      <c r="I5" s="10">
        <v>911.8</v>
      </c>
      <c r="J5" s="9">
        <f t="shared" ref="J5:J36" si="2">SUM(F5:I5)</f>
        <v>5965.8</v>
      </c>
      <c r="K5" s="10">
        <v>30.53</v>
      </c>
      <c r="L5" s="23">
        <f t="shared" ref="L5:L36" si="3">J5*K5</f>
        <v>182135.87</v>
      </c>
      <c r="M5" s="22"/>
      <c r="N5" s="11">
        <v>1</v>
      </c>
      <c r="O5" s="12" t="s">
        <v>17</v>
      </c>
      <c r="P5" s="9">
        <v>10.5</v>
      </c>
      <c r="Q5" s="9">
        <v>33</v>
      </c>
      <c r="R5" s="9">
        <v>0</v>
      </c>
      <c r="S5" s="9">
        <v>348.2</v>
      </c>
      <c r="T5" s="9">
        <v>391.7</v>
      </c>
      <c r="U5" s="10">
        <v>30.53</v>
      </c>
      <c r="V5" s="13">
        <f t="shared" si="1"/>
        <v>11958.6</v>
      </c>
    </row>
    <row r="6" ht="14.25" spans="1:22">
      <c r="A6" s="11">
        <v>2</v>
      </c>
      <c r="B6" s="18" t="s">
        <v>15</v>
      </c>
      <c r="C6" s="18">
        <v>11</v>
      </c>
      <c r="D6" s="18">
        <v>30</v>
      </c>
      <c r="E6" s="18">
        <v>2822</v>
      </c>
      <c r="F6" s="10">
        <v>7388.77</v>
      </c>
      <c r="G6" s="10">
        <v>7947.1</v>
      </c>
      <c r="H6" s="10">
        <v>4870.64</v>
      </c>
      <c r="I6" s="10">
        <v>4521.53</v>
      </c>
      <c r="J6" s="9">
        <f t="shared" si="2"/>
        <v>24728.04</v>
      </c>
      <c r="K6" s="10">
        <v>30.53</v>
      </c>
      <c r="L6" s="23">
        <f t="shared" si="3"/>
        <v>754947.06</v>
      </c>
      <c r="M6" s="22"/>
      <c r="N6" s="11">
        <v>2</v>
      </c>
      <c r="O6" s="12" t="s">
        <v>18</v>
      </c>
      <c r="P6" s="9">
        <v>313.7</v>
      </c>
      <c r="Q6" s="9">
        <v>100</v>
      </c>
      <c r="R6" s="9">
        <v>10</v>
      </c>
      <c r="S6" s="9">
        <v>450</v>
      </c>
      <c r="T6" s="9">
        <v>873.7</v>
      </c>
      <c r="U6" s="10">
        <v>30.53</v>
      </c>
      <c r="V6" s="13">
        <f t="shared" si="1"/>
        <v>26674.06</v>
      </c>
    </row>
    <row r="7" ht="14.25" spans="1:22">
      <c r="A7" s="11">
        <v>3</v>
      </c>
      <c r="B7" s="12" t="s">
        <v>17</v>
      </c>
      <c r="C7" s="12">
        <v>27</v>
      </c>
      <c r="D7" s="18">
        <v>121</v>
      </c>
      <c r="E7" s="18">
        <v>6911</v>
      </c>
      <c r="F7" s="10">
        <v>13157.72</v>
      </c>
      <c r="G7" s="10">
        <v>12401.72</v>
      </c>
      <c r="H7" s="10">
        <v>2081.44</v>
      </c>
      <c r="I7" s="10">
        <v>6837.32</v>
      </c>
      <c r="J7" s="9">
        <f t="shared" si="2"/>
        <v>34478.2</v>
      </c>
      <c r="K7" s="10">
        <v>30.53</v>
      </c>
      <c r="L7" s="23">
        <f t="shared" si="3"/>
        <v>1052619.45</v>
      </c>
      <c r="M7" s="22"/>
      <c r="N7" s="11">
        <v>3</v>
      </c>
      <c r="O7" s="12" t="s">
        <v>19</v>
      </c>
      <c r="P7" s="9">
        <v>0</v>
      </c>
      <c r="Q7" s="9">
        <v>135</v>
      </c>
      <c r="R7" s="9">
        <v>0</v>
      </c>
      <c r="S7" s="9">
        <v>975</v>
      </c>
      <c r="T7" s="9">
        <v>1110</v>
      </c>
      <c r="U7" s="10">
        <v>30.53</v>
      </c>
      <c r="V7" s="13">
        <f t="shared" si="1"/>
        <v>33888.3</v>
      </c>
    </row>
    <row r="8" ht="14.25" spans="1:22">
      <c r="A8" s="11">
        <v>4</v>
      </c>
      <c r="B8" s="12" t="s">
        <v>18</v>
      </c>
      <c r="C8" s="12">
        <v>24</v>
      </c>
      <c r="D8" s="18">
        <v>109</v>
      </c>
      <c r="E8" s="18">
        <v>5245</v>
      </c>
      <c r="F8" s="10">
        <v>7785.36</v>
      </c>
      <c r="G8" s="10">
        <v>10352.67</v>
      </c>
      <c r="H8" s="10">
        <v>2298.79</v>
      </c>
      <c r="I8" s="10">
        <v>6002.29</v>
      </c>
      <c r="J8" s="9">
        <f t="shared" si="2"/>
        <v>26439.11</v>
      </c>
      <c r="K8" s="10">
        <v>30.53</v>
      </c>
      <c r="L8" s="23">
        <f t="shared" si="3"/>
        <v>807186.03</v>
      </c>
      <c r="M8" s="22"/>
      <c r="N8" s="11">
        <v>4</v>
      </c>
      <c r="O8" s="12" t="s">
        <v>21</v>
      </c>
      <c r="P8" s="9">
        <v>920</v>
      </c>
      <c r="Q8" s="9">
        <v>1580</v>
      </c>
      <c r="R8" s="9">
        <v>0</v>
      </c>
      <c r="S8" s="9">
        <v>7260.7</v>
      </c>
      <c r="T8" s="9">
        <v>9760.7</v>
      </c>
      <c r="U8" s="10">
        <v>30.53</v>
      </c>
      <c r="V8" s="13">
        <f t="shared" si="1"/>
        <v>297994.17</v>
      </c>
    </row>
    <row r="9" ht="14.25" spans="1:22">
      <c r="A9" s="11">
        <v>5</v>
      </c>
      <c r="B9" s="12" t="s">
        <v>19</v>
      </c>
      <c r="C9" s="12">
        <v>16</v>
      </c>
      <c r="D9" s="18">
        <v>76</v>
      </c>
      <c r="E9" s="18">
        <v>2637</v>
      </c>
      <c r="F9" s="10">
        <v>3557.24</v>
      </c>
      <c r="G9" s="10">
        <v>6560.09</v>
      </c>
      <c r="H9" s="10">
        <v>207.4</v>
      </c>
      <c r="I9" s="10">
        <v>5111.5</v>
      </c>
      <c r="J9" s="9">
        <f t="shared" si="2"/>
        <v>15436.23</v>
      </c>
      <c r="K9" s="10">
        <v>30.53</v>
      </c>
      <c r="L9" s="23">
        <f t="shared" si="3"/>
        <v>471268.1</v>
      </c>
      <c r="M9" s="22"/>
      <c r="N9" s="11">
        <v>5</v>
      </c>
      <c r="O9" s="12" t="s">
        <v>22</v>
      </c>
      <c r="P9" s="9">
        <v>0</v>
      </c>
      <c r="Q9" s="9">
        <v>430</v>
      </c>
      <c r="R9" s="9">
        <v>0</v>
      </c>
      <c r="S9" s="9">
        <v>1612.4</v>
      </c>
      <c r="T9" s="9">
        <v>2042.4</v>
      </c>
      <c r="U9" s="10">
        <v>30.53</v>
      </c>
      <c r="V9" s="13">
        <f t="shared" si="1"/>
        <v>62354.47</v>
      </c>
    </row>
    <row r="10" ht="14.25" spans="1:22">
      <c r="A10" s="11">
        <v>6</v>
      </c>
      <c r="B10" s="12" t="s">
        <v>20</v>
      </c>
      <c r="C10" s="12">
        <v>7</v>
      </c>
      <c r="D10" s="18">
        <v>32</v>
      </c>
      <c r="E10" s="18">
        <v>950</v>
      </c>
      <c r="F10" s="10">
        <v>32.6</v>
      </c>
      <c r="G10" s="10">
        <v>2102.47</v>
      </c>
      <c r="H10" s="10">
        <v>0</v>
      </c>
      <c r="I10" s="10">
        <v>712.67</v>
      </c>
      <c r="J10" s="9">
        <f t="shared" si="2"/>
        <v>2847.74</v>
      </c>
      <c r="K10" s="10">
        <v>30.53</v>
      </c>
      <c r="L10" s="23">
        <f t="shared" si="3"/>
        <v>86941.5</v>
      </c>
      <c r="M10" s="22"/>
      <c r="N10" s="11">
        <v>6</v>
      </c>
      <c r="O10" s="12" t="s">
        <v>25</v>
      </c>
      <c r="P10" s="9">
        <v>111.2</v>
      </c>
      <c r="Q10" s="9">
        <v>587.1</v>
      </c>
      <c r="R10" s="9">
        <v>33.7</v>
      </c>
      <c r="S10" s="9">
        <v>2013.4</v>
      </c>
      <c r="T10" s="9">
        <v>2745.4</v>
      </c>
      <c r="U10" s="10">
        <v>30.53</v>
      </c>
      <c r="V10" s="13">
        <f t="shared" si="1"/>
        <v>83817.06</v>
      </c>
    </row>
    <row r="11" ht="14.25" spans="1:22">
      <c r="A11" s="11">
        <v>7</v>
      </c>
      <c r="B11" s="12" t="s">
        <v>21</v>
      </c>
      <c r="C11" s="19">
        <v>19</v>
      </c>
      <c r="D11" s="12">
        <v>86</v>
      </c>
      <c r="E11" s="18">
        <v>3866</v>
      </c>
      <c r="F11" s="10">
        <v>2433.38</v>
      </c>
      <c r="G11" s="10">
        <v>9369.84</v>
      </c>
      <c r="H11" s="10">
        <v>1007.4</v>
      </c>
      <c r="I11" s="10">
        <v>4948.41</v>
      </c>
      <c r="J11" s="9">
        <f t="shared" si="2"/>
        <v>17759.03</v>
      </c>
      <c r="K11" s="10">
        <v>30.53</v>
      </c>
      <c r="L11" s="23">
        <f t="shared" si="3"/>
        <v>542183.19</v>
      </c>
      <c r="M11" s="22"/>
      <c r="N11" s="11">
        <v>7</v>
      </c>
      <c r="O11" s="12" t="s">
        <v>26</v>
      </c>
      <c r="P11" s="9">
        <v>0</v>
      </c>
      <c r="Q11" s="9">
        <v>0</v>
      </c>
      <c r="R11" s="9">
        <v>0</v>
      </c>
      <c r="S11" s="9">
        <v>480</v>
      </c>
      <c r="T11" s="9">
        <v>480</v>
      </c>
      <c r="U11" s="10">
        <v>30.53</v>
      </c>
      <c r="V11" s="13">
        <f t="shared" si="1"/>
        <v>14654.4</v>
      </c>
    </row>
    <row r="12" ht="14.25" spans="1:22">
      <c r="A12" s="11">
        <v>8</v>
      </c>
      <c r="B12" s="12" t="s">
        <v>22</v>
      </c>
      <c r="C12" s="12">
        <v>14</v>
      </c>
      <c r="D12" s="18">
        <v>52</v>
      </c>
      <c r="E12" s="18">
        <v>2564</v>
      </c>
      <c r="F12" s="10">
        <v>2862.1</v>
      </c>
      <c r="G12" s="10">
        <v>6369.2</v>
      </c>
      <c r="H12" s="10">
        <v>417.9</v>
      </c>
      <c r="I12" s="10">
        <v>3270.9</v>
      </c>
      <c r="J12" s="9">
        <f t="shared" si="2"/>
        <v>12920.1</v>
      </c>
      <c r="K12" s="10">
        <v>30.53</v>
      </c>
      <c r="L12" s="23">
        <f t="shared" si="3"/>
        <v>394450.65</v>
      </c>
      <c r="M12" s="22"/>
      <c r="N12" s="11">
        <v>8</v>
      </c>
      <c r="O12" s="12" t="s">
        <v>27</v>
      </c>
      <c r="P12" s="9">
        <v>95</v>
      </c>
      <c r="Q12" s="9">
        <v>292.1</v>
      </c>
      <c r="R12" s="9">
        <v>0</v>
      </c>
      <c r="S12" s="9">
        <v>1858.2</v>
      </c>
      <c r="T12" s="9">
        <v>2245.3</v>
      </c>
      <c r="U12" s="10">
        <v>30.53</v>
      </c>
      <c r="V12" s="13">
        <f t="shared" si="1"/>
        <v>68549.01</v>
      </c>
    </row>
    <row r="13" ht="14.25" spans="1:22">
      <c r="A13" s="11">
        <v>9</v>
      </c>
      <c r="B13" s="12" t="s">
        <v>23</v>
      </c>
      <c r="C13" s="12">
        <v>11</v>
      </c>
      <c r="D13" s="18">
        <v>51</v>
      </c>
      <c r="E13" s="18">
        <v>2355</v>
      </c>
      <c r="F13" s="10">
        <v>1201.4</v>
      </c>
      <c r="G13" s="10">
        <v>6033.34</v>
      </c>
      <c r="H13" s="10">
        <v>164.1</v>
      </c>
      <c r="I13" s="10">
        <v>3134.7</v>
      </c>
      <c r="J13" s="9">
        <f t="shared" si="2"/>
        <v>10533.54</v>
      </c>
      <c r="K13" s="10">
        <v>30.53</v>
      </c>
      <c r="L13" s="23">
        <f t="shared" si="3"/>
        <v>321588.98</v>
      </c>
      <c r="M13" s="22"/>
      <c r="N13" s="11">
        <v>9</v>
      </c>
      <c r="O13" s="12" t="s">
        <v>28</v>
      </c>
      <c r="P13" s="9">
        <v>3</v>
      </c>
      <c r="Q13" s="9">
        <v>430.5</v>
      </c>
      <c r="R13" s="9">
        <v>164.23</v>
      </c>
      <c r="S13" s="9">
        <v>1008.16</v>
      </c>
      <c r="T13" s="9">
        <v>1605.89</v>
      </c>
      <c r="U13" s="10">
        <v>30.53</v>
      </c>
      <c r="V13" s="13">
        <f t="shared" si="1"/>
        <v>49027.82</v>
      </c>
    </row>
    <row r="14" ht="14.25" spans="1:22">
      <c r="A14" s="11">
        <v>10</v>
      </c>
      <c r="B14" s="12" t="s">
        <v>24</v>
      </c>
      <c r="C14" s="12">
        <v>7</v>
      </c>
      <c r="D14" s="18">
        <v>35</v>
      </c>
      <c r="E14" s="18">
        <v>930</v>
      </c>
      <c r="F14" s="10">
        <v>36.5</v>
      </c>
      <c r="G14" s="10">
        <v>2615.5</v>
      </c>
      <c r="H14" s="10">
        <v>0.5</v>
      </c>
      <c r="I14" s="10">
        <v>763</v>
      </c>
      <c r="J14" s="9">
        <f t="shared" si="2"/>
        <v>3415.5</v>
      </c>
      <c r="K14" s="10">
        <v>30.53</v>
      </c>
      <c r="L14" s="23">
        <f t="shared" si="3"/>
        <v>104275.22</v>
      </c>
      <c r="M14" s="22"/>
      <c r="N14" s="11">
        <v>10</v>
      </c>
      <c r="O14" s="12" t="s">
        <v>29</v>
      </c>
      <c r="P14" s="9">
        <v>30</v>
      </c>
      <c r="Q14" s="9">
        <v>198</v>
      </c>
      <c r="R14" s="9">
        <v>0</v>
      </c>
      <c r="S14" s="9">
        <v>463.68</v>
      </c>
      <c r="T14" s="9">
        <v>691.68</v>
      </c>
      <c r="U14" s="10">
        <v>30.53</v>
      </c>
      <c r="V14" s="13">
        <f t="shared" si="1"/>
        <v>21116.99</v>
      </c>
    </row>
    <row r="15" ht="14.25" spans="1:22">
      <c r="A15" s="11">
        <v>11</v>
      </c>
      <c r="B15" s="12" t="s">
        <v>25</v>
      </c>
      <c r="C15" s="12">
        <v>10</v>
      </c>
      <c r="D15" s="18">
        <v>40</v>
      </c>
      <c r="E15" s="18">
        <v>2680</v>
      </c>
      <c r="F15" s="10">
        <v>6433</v>
      </c>
      <c r="G15" s="10">
        <v>10480.3</v>
      </c>
      <c r="H15" s="10">
        <v>2183.8</v>
      </c>
      <c r="I15" s="10">
        <v>4906.1</v>
      </c>
      <c r="J15" s="9">
        <f t="shared" si="2"/>
        <v>24003.2</v>
      </c>
      <c r="K15" s="10">
        <v>30.53</v>
      </c>
      <c r="L15" s="23">
        <f t="shared" si="3"/>
        <v>732817.7</v>
      </c>
      <c r="M15" s="22"/>
      <c r="N15" s="11">
        <v>11</v>
      </c>
      <c r="O15" s="12" t="s">
        <v>30</v>
      </c>
      <c r="P15" s="9">
        <v>49</v>
      </c>
      <c r="Q15" s="9">
        <v>960</v>
      </c>
      <c r="R15" s="9">
        <v>50.5</v>
      </c>
      <c r="S15" s="9">
        <v>1440</v>
      </c>
      <c r="T15" s="9">
        <v>2499.5</v>
      </c>
      <c r="U15" s="10">
        <v>30.53</v>
      </c>
      <c r="V15" s="13">
        <f t="shared" si="1"/>
        <v>76309.74</v>
      </c>
    </row>
    <row r="16" ht="14.25" spans="1:22">
      <c r="A16" s="11">
        <v>12</v>
      </c>
      <c r="B16" s="12" t="s">
        <v>26</v>
      </c>
      <c r="C16" s="12">
        <v>6</v>
      </c>
      <c r="D16" s="18">
        <v>30</v>
      </c>
      <c r="E16" s="18">
        <v>1340</v>
      </c>
      <c r="F16" s="10">
        <v>122.53</v>
      </c>
      <c r="G16" s="10">
        <v>3735.41</v>
      </c>
      <c r="H16" s="10">
        <v>0</v>
      </c>
      <c r="I16" s="10">
        <v>1226.23</v>
      </c>
      <c r="J16" s="9">
        <f t="shared" si="2"/>
        <v>5084.17</v>
      </c>
      <c r="K16" s="10">
        <v>30.53</v>
      </c>
      <c r="L16" s="23">
        <f t="shared" si="3"/>
        <v>155219.71</v>
      </c>
      <c r="M16" s="22"/>
      <c r="N16" s="11">
        <v>12</v>
      </c>
      <c r="O16" s="12" t="s">
        <v>33</v>
      </c>
      <c r="P16" s="9">
        <v>0</v>
      </c>
      <c r="Q16" s="9">
        <v>0</v>
      </c>
      <c r="R16" s="9">
        <v>0</v>
      </c>
      <c r="S16" s="9">
        <v>188</v>
      </c>
      <c r="T16" s="9">
        <v>188</v>
      </c>
      <c r="U16" s="10">
        <v>30.53</v>
      </c>
      <c r="V16" s="13">
        <f t="shared" si="1"/>
        <v>5739.64</v>
      </c>
    </row>
    <row r="17" ht="14.25" spans="1:22">
      <c r="A17" s="11">
        <v>13</v>
      </c>
      <c r="B17" s="12" t="s">
        <v>27</v>
      </c>
      <c r="C17" s="12">
        <v>7</v>
      </c>
      <c r="D17" s="18">
        <v>34</v>
      </c>
      <c r="E17" s="18">
        <v>1959</v>
      </c>
      <c r="F17" s="10">
        <v>3886.5</v>
      </c>
      <c r="G17" s="10">
        <v>3481.2</v>
      </c>
      <c r="H17" s="10">
        <v>115.2</v>
      </c>
      <c r="I17" s="10">
        <v>1944.6</v>
      </c>
      <c r="J17" s="9">
        <f t="shared" si="2"/>
        <v>9427.5</v>
      </c>
      <c r="K17" s="10">
        <v>30.53</v>
      </c>
      <c r="L17" s="23">
        <f t="shared" si="3"/>
        <v>287821.58</v>
      </c>
      <c r="M17" s="22"/>
      <c r="N17" s="11">
        <v>13</v>
      </c>
      <c r="O17" s="12" t="s">
        <v>34</v>
      </c>
      <c r="P17" s="9"/>
      <c r="Q17" s="9">
        <v>658</v>
      </c>
      <c r="R17" s="9"/>
      <c r="S17" s="9">
        <v>1356</v>
      </c>
      <c r="T17" s="9">
        <v>2014</v>
      </c>
      <c r="U17" s="10">
        <v>30.53</v>
      </c>
      <c r="V17" s="13">
        <f t="shared" si="1"/>
        <v>61487.42</v>
      </c>
    </row>
    <row r="18" ht="14.25" spans="1:22">
      <c r="A18" s="11">
        <v>14</v>
      </c>
      <c r="B18" s="12" t="s">
        <v>28</v>
      </c>
      <c r="C18" s="12">
        <v>11</v>
      </c>
      <c r="D18" s="18">
        <v>42</v>
      </c>
      <c r="E18" s="18">
        <v>2170</v>
      </c>
      <c r="F18" s="10">
        <v>2784.55</v>
      </c>
      <c r="G18" s="10">
        <v>3887.88</v>
      </c>
      <c r="H18" s="10">
        <v>1121.06</v>
      </c>
      <c r="I18" s="10">
        <v>2192.8</v>
      </c>
      <c r="J18" s="9">
        <f t="shared" si="2"/>
        <v>9986.29</v>
      </c>
      <c r="K18" s="10">
        <v>30.53</v>
      </c>
      <c r="L18" s="23">
        <f t="shared" si="3"/>
        <v>304881.43</v>
      </c>
      <c r="M18" s="22"/>
      <c r="N18" s="11">
        <v>14</v>
      </c>
      <c r="O18" s="12" t="s">
        <v>35</v>
      </c>
      <c r="P18" s="9">
        <v>330</v>
      </c>
      <c r="Q18" s="9">
        <v>530</v>
      </c>
      <c r="R18" s="9">
        <v>0</v>
      </c>
      <c r="S18" s="9">
        <v>602.4</v>
      </c>
      <c r="T18" s="9">
        <v>1462.4</v>
      </c>
      <c r="U18" s="10">
        <v>30.53</v>
      </c>
      <c r="V18" s="13">
        <f t="shared" si="1"/>
        <v>44647.07</v>
      </c>
    </row>
    <row r="19" ht="14.25" spans="1:22">
      <c r="A19" s="11">
        <v>15</v>
      </c>
      <c r="B19" s="12" t="s">
        <v>29</v>
      </c>
      <c r="C19" s="12">
        <v>8</v>
      </c>
      <c r="D19" s="18">
        <v>29</v>
      </c>
      <c r="E19" s="18">
        <v>1523</v>
      </c>
      <c r="F19" s="10">
        <v>2576.67</v>
      </c>
      <c r="G19" s="10">
        <v>4580.55</v>
      </c>
      <c r="H19" s="10">
        <v>420.4</v>
      </c>
      <c r="I19" s="10">
        <v>2813.4</v>
      </c>
      <c r="J19" s="9">
        <f t="shared" si="2"/>
        <v>10391.02</v>
      </c>
      <c r="K19" s="10">
        <v>30.53</v>
      </c>
      <c r="L19" s="23">
        <f t="shared" si="3"/>
        <v>317237.84</v>
      </c>
      <c r="M19" s="22"/>
      <c r="N19" s="11">
        <v>15</v>
      </c>
      <c r="O19" s="12" t="s">
        <v>36</v>
      </c>
      <c r="P19" s="9">
        <v>0</v>
      </c>
      <c r="Q19" s="9">
        <v>0</v>
      </c>
      <c r="R19" s="9">
        <v>0</v>
      </c>
      <c r="S19" s="9">
        <v>446</v>
      </c>
      <c r="T19" s="9">
        <v>446</v>
      </c>
      <c r="U19" s="10">
        <v>30.53</v>
      </c>
      <c r="V19" s="13">
        <f t="shared" si="1"/>
        <v>13616.38</v>
      </c>
    </row>
    <row r="20" ht="14.25" spans="1:22">
      <c r="A20" s="11">
        <v>16</v>
      </c>
      <c r="B20" s="12" t="s">
        <v>30</v>
      </c>
      <c r="C20" s="12">
        <v>10</v>
      </c>
      <c r="D20" s="18">
        <v>44</v>
      </c>
      <c r="E20" s="18">
        <v>3312</v>
      </c>
      <c r="F20" s="10">
        <v>5190.1</v>
      </c>
      <c r="G20" s="10">
        <v>7106.9</v>
      </c>
      <c r="H20" s="10">
        <v>2301.2</v>
      </c>
      <c r="I20" s="10">
        <v>3186.2</v>
      </c>
      <c r="J20" s="9">
        <f t="shared" si="2"/>
        <v>17784.4</v>
      </c>
      <c r="K20" s="10">
        <v>30.53</v>
      </c>
      <c r="L20" s="23">
        <f t="shared" si="3"/>
        <v>542957.73</v>
      </c>
      <c r="M20" s="22"/>
      <c r="N20" s="11">
        <v>16</v>
      </c>
      <c r="O20" s="12" t="s">
        <v>37</v>
      </c>
      <c r="P20" s="9">
        <v>343</v>
      </c>
      <c r="Q20" s="9">
        <v>598</v>
      </c>
      <c r="R20" s="9">
        <v>0</v>
      </c>
      <c r="S20" s="9">
        <v>1092.4</v>
      </c>
      <c r="T20" s="9">
        <v>2033.4</v>
      </c>
      <c r="U20" s="10">
        <v>30.53</v>
      </c>
      <c r="V20" s="13">
        <f t="shared" ref="V20:V25" si="4">T20*U20</f>
        <v>62079.7</v>
      </c>
    </row>
    <row r="21" ht="14.25" spans="1:22">
      <c r="A21" s="11">
        <v>17</v>
      </c>
      <c r="B21" s="12" t="s">
        <v>31</v>
      </c>
      <c r="C21" s="12">
        <v>7</v>
      </c>
      <c r="D21" s="18">
        <v>34</v>
      </c>
      <c r="E21" s="18">
        <v>1842</v>
      </c>
      <c r="F21" s="10">
        <v>4659.26</v>
      </c>
      <c r="G21" s="10">
        <v>5524</v>
      </c>
      <c r="H21" s="10">
        <v>785.1</v>
      </c>
      <c r="I21" s="10">
        <v>2525.3</v>
      </c>
      <c r="J21" s="9">
        <f t="shared" si="2"/>
        <v>13493.66</v>
      </c>
      <c r="K21" s="10">
        <v>30.53</v>
      </c>
      <c r="L21" s="23">
        <f t="shared" si="3"/>
        <v>411961.44</v>
      </c>
      <c r="M21" s="22"/>
      <c r="N21" s="11">
        <v>17</v>
      </c>
      <c r="O21" s="12" t="s">
        <v>38</v>
      </c>
      <c r="P21" s="9">
        <v>0</v>
      </c>
      <c r="Q21" s="9">
        <v>500</v>
      </c>
      <c r="R21" s="9">
        <v>0</v>
      </c>
      <c r="S21" s="9">
        <v>1120</v>
      </c>
      <c r="T21" s="9">
        <v>1620</v>
      </c>
      <c r="U21" s="10">
        <v>30.53</v>
      </c>
      <c r="V21" s="13">
        <f t="shared" si="4"/>
        <v>49458.6</v>
      </c>
    </row>
    <row r="22" ht="14.25" spans="1:22">
      <c r="A22" s="11">
        <v>18</v>
      </c>
      <c r="B22" s="12" t="s">
        <v>32</v>
      </c>
      <c r="C22" s="12">
        <v>5</v>
      </c>
      <c r="D22" s="18">
        <v>31</v>
      </c>
      <c r="E22" s="18">
        <v>1509</v>
      </c>
      <c r="F22" s="10">
        <v>110.6</v>
      </c>
      <c r="G22" s="10">
        <v>3730.64</v>
      </c>
      <c r="H22" s="10">
        <v>7.5</v>
      </c>
      <c r="I22" s="10">
        <v>1154.48</v>
      </c>
      <c r="J22" s="9">
        <f t="shared" si="2"/>
        <v>5003.22</v>
      </c>
      <c r="K22" s="10">
        <v>30.53</v>
      </c>
      <c r="L22" s="23">
        <f t="shared" si="3"/>
        <v>152748.31</v>
      </c>
      <c r="M22" s="22"/>
      <c r="N22" s="11">
        <v>18</v>
      </c>
      <c r="O22" s="12" t="s">
        <v>39</v>
      </c>
      <c r="P22" s="9">
        <v>9.7</v>
      </c>
      <c r="Q22" s="9">
        <v>7.5</v>
      </c>
      <c r="R22" s="9">
        <v>0</v>
      </c>
      <c r="S22" s="9">
        <v>662</v>
      </c>
      <c r="T22" s="9">
        <v>679.2</v>
      </c>
      <c r="U22" s="10">
        <v>30.53</v>
      </c>
      <c r="V22" s="13">
        <f t="shared" si="4"/>
        <v>20735.98</v>
      </c>
    </row>
    <row r="23" ht="14.25" spans="1:22">
      <c r="A23" s="11">
        <v>19</v>
      </c>
      <c r="B23" s="12" t="s">
        <v>33</v>
      </c>
      <c r="C23" s="12">
        <v>12</v>
      </c>
      <c r="D23" s="18">
        <v>66</v>
      </c>
      <c r="E23" s="18">
        <v>1628</v>
      </c>
      <c r="F23" s="10">
        <v>433.4</v>
      </c>
      <c r="G23" s="10">
        <v>4740.7</v>
      </c>
      <c r="H23" s="10">
        <v>3.6</v>
      </c>
      <c r="I23" s="10">
        <v>2477.32</v>
      </c>
      <c r="J23" s="9">
        <f t="shared" si="2"/>
        <v>7655.02</v>
      </c>
      <c r="K23" s="10">
        <v>30.53</v>
      </c>
      <c r="L23" s="23">
        <f t="shared" si="3"/>
        <v>233707.76</v>
      </c>
      <c r="M23" s="22"/>
      <c r="N23" s="11">
        <v>19</v>
      </c>
      <c r="O23" s="12" t="s">
        <v>40</v>
      </c>
      <c r="P23" s="9">
        <v>0</v>
      </c>
      <c r="Q23" s="9">
        <v>918</v>
      </c>
      <c r="R23" s="9">
        <v>90</v>
      </c>
      <c r="S23" s="9">
        <v>1613</v>
      </c>
      <c r="T23" s="9">
        <v>2621</v>
      </c>
      <c r="U23" s="10">
        <v>30.53</v>
      </c>
      <c r="V23" s="13">
        <f t="shared" si="4"/>
        <v>80019.13</v>
      </c>
    </row>
    <row r="24" ht="14.25" spans="1:22">
      <c r="A24" s="11">
        <v>20</v>
      </c>
      <c r="B24" s="12" t="s">
        <v>34</v>
      </c>
      <c r="C24" s="12">
        <v>6</v>
      </c>
      <c r="D24" s="18">
        <v>28</v>
      </c>
      <c r="E24" s="18">
        <v>1735</v>
      </c>
      <c r="F24" s="10">
        <v>3599.3</v>
      </c>
      <c r="G24" s="10">
        <v>4072</v>
      </c>
      <c r="H24" s="10">
        <v>462</v>
      </c>
      <c r="I24" s="10">
        <v>2452.1</v>
      </c>
      <c r="J24" s="9">
        <f t="shared" si="2"/>
        <v>10585.4</v>
      </c>
      <c r="K24" s="10">
        <v>30.53</v>
      </c>
      <c r="L24" s="23">
        <f t="shared" si="3"/>
        <v>323172.26</v>
      </c>
      <c r="M24" s="22"/>
      <c r="N24" s="11">
        <v>20</v>
      </c>
      <c r="O24" s="12" t="s">
        <v>41</v>
      </c>
      <c r="P24" s="9">
        <v>15</v>
      </c>
      <c r="Q24" s="9">
        <v>626</v>
      </c>
      <c r="R24" s="9">
        <v>0</v>
      </c>
      <c r="S24" s="9">
        <v>1453</v>
      </c>
      <c r="T24" s="9">
        <v>2094</v>
      </c>
      <c r="U24" s="10">
        <v>30.53</v>
      </c>
      <c r="V24" s="13">
        <f t="shared" si="4"/>
        <v>63929.82</v>
      </c>
    </row>
    <row r="25" ht="14.25" spans="1:22">
      <c r="A25" s="11">
        <v>21</v>
      </c>
      <c r="B25" s="12" t="s">
        <v>35</v>
      </c>
      <c r="C25" s="12">
        <v>6</v>
      </c>
      <c r="D25" s="18">
        <v>30</v>
      </c>
      <c r="E25" s="18">
        <v>1392</v>
      </c>
      <c r="F25" s="10">
        <v>4208.74</v>
      </c>
      <c r="G25" s="10">
        <v>4010.58</v>
      </c>
      <c r="H25" s="10">
        <v>877.01</v>
      </c>
      <c r="I25" s="10">
        <v>2127.92</v>
      </c>
      <c r="J25" s="9">
        <f t="shared" si="2"/>
        <v>11224.25</v>
      </c>
      <c r="K25" s="10">
        <v>30.53</v>
      </c>
      <c r="L25" s="23">
        <f t="shared" si="3"/>
        <v>342676.35</v>
      </c>
      <c r="M25" s="22"/>
      <c r="N25" s="11">
        <v>21</v>
      </c>
      <c r="O25" s="12" t="s">
        <v>43</v>
      </c>
      <c r="P25" s="9">
        <v>0</v>
      </c>
      <c r="Q25" s="9">
        <v>200</v>
      </c>
      <c r="R25" s="9">
        <v>0</v>
      </c>
      <c r="S25" s="9">
        <v>1983</v>
      </c>
      <c r="T25" s="9">
        <v>2183</v>
      </c>
      <c r="U25" s="10">
        <v>30.53</v>
      </c>
      <c r="V25" s="13">
        <f t="shared" si="4"/>
        <v>66646.99</v>
      </c>
    </row>
    <row r="26" ht="14.25" spans="1:23">
      <c r="A26" s="11">
        <v>22</v>
      </c>
      <c r="B26" s="12" t="s">
        <v>36</v>
      </c>
      <c r="C26" s="12">
        <v>11</v>
      </c>
      <c r="D26" s="18">
        <v>51</v>
      </c>
      <c r="E26" s="18">
        <v>1544</v>
      </c>
      <c r="F26" s="10">
        <v>1893.5</v>
      </c>
      <c r="G26" s="10">
        <v>3073.5</v>
      </c>
      <c r="H26" s="10">
        <v>213.3</v>
      </c>
      <c r="I26" s="10">
        <v>1431.8</v>
      </c>
      <c r="J26" s="9">
        <f t="shared" si="2"/>
        <v>6612.1</v>
      </c>
      <c r="K26" s="10">
        <v>30.53</v>
      </c>
      <c r="L26" s="23">
        <f t="shared" si="3"/>
        <v>201867.41</v>
      </c>
      <c r="M26" s="22"/>
      <c r="N26" s="24"/>
      <c r="O26" s="25"/>
      <c r="P26" s="26"/>
      <c r="Q26" s="26"/>
      <c r="R26" s="26"/>
      <c r="S26" s="26"/>
      <c r="T26" s="26"/>
      <c r="U26" s="25"/>
      <c r="V26" s="25"/>
      <c r="W26" s="25"/>
    </row>
    <row r="27" ht="14.25" spans="1:23">
      <c r="A27" s="11">
        <v>23</v>
      </c>
      <c r="B27" s="12" t="s">
        <v>37</v>
      </c>
      <c r="C27" s="12">
        <v>8</v>
      </c>
      <c r="D27" s="18">
        <v>24</v>
      </c>
      <c r="E27" s="18">
        <v>1367</v>
      </c>
      <c r="F27" s="10">
        <v>2077.7</v>
      </c>
      <c r="G27" s="10">
        <v>3946.3</v>
      </c>
      <c r="H27" s="10">
        <v>522.7</v>
      </c>
      <c r="I27" s="10">
        <v>2277.9</v>
      </c>
      <c r="J27" s="9">
        <f t="shared" si="2"/>
        <v>8824.6</v>
      </c>
      <c r="K27" s="10">
        <v>30.53</v>
      </c>
      <c r="L27" s="23">
        <f t="shared" si="3"/>
        <v>269415.04</v>
      </c>
      <c r="M27" s="22"/>
      <c r="N27" s="24"/>
      <c r="O27" s="25"/>
      <c r="P27" s="26"/>
      <c r="Q27" s="26"/>
      <c r="R27" s="26"/>
      <c r="S27" s="26"/>
      <c r="T27" s="26"/>
      <c r="U27" s="25"/>
      <c r="V27" s="25"/>
      <c r="W27" s="25"/>
    </row>
    <row r="28" ht="14.25" spans="1:23">
      <c r="A28" s="11">
        <v>24</v>
      </c>
      <c r="B28" s="12" t="s">
        <v>38</v>
      </c>
      <c r="C28" s="12">
        <v>10</v>
      </c>
      <c r="D28" s="18">
        <v>41</v>
      </c>
      <c r="E28" s="18">
        <v>1633</v>
      </c>
      <c r="F28" s="10">
        <v>1843.13</v>
      </c>
      <c r="G28" s="10">
        <v>3925.6</v>
      </c>
      <c r="H28" s="10">
        <v>48.9</v>
      </c>
      <c r="I28" s="10">
        <v>4935.12</v>
      </c>
      <c r="J28" s="9">
        <f t="shared" si="2"/>
        <v>10752.75</v>
      </c>
      <c r="K28" s="10">
        <v>30.53</v>
      </c>
      <c r="L28" s="23">
        <f t="shared" si="3"/>
        <v>328281.46</v>
      </c>
      <c r="M28" s="22"/>
      <c r="N28" s="24"/>
      <c r="O28" s="25" t="s">
        <v>9</v>
      </c>
      <c r="P28" s="26" t="s">
        <v>55</v>
      </c>
      <c r="Q28" s="26" t="s">
        <v>56</v>
      </c>
      <c r="R28" s="26"/>
      <c r="S28" s="26"/>
      <c r="T28" s="26"/>
      <c r="U28" s="25"/>
      <c r="V28" s="25"/>
      <c r="W28" s="25"/>
    </row>
    <row r="29" ht="14.25" spans="1:23">
      <c r="A29" s="11">
        <v>25</v>
      </c>
      <c r="B29" s="12" t="s">
        <v>39</v>
      </c>
      <c r="C29" s="12">
        <v>6</v>
      </c>
      <c r="D29" s="18">
        <v>31</v>
      </c>
      <c r="E29" s="18">
        <v>1116</v>
      </c>
      <c r="F29" s="10">
        <v>1920.74</v>
      </c>
      <c r="G29" s="10">
        <v>2688.89</v>
      </c>
      <c r="H29" s="10">
        <v>143.7</v>
      </c>
      <c r="I29" s="10">
        <v>2173.04</v>
      </c>
      <c r="J29" s="9">
        <f t="shared" si="2"/>
        <v>6926.37</v>
      </c>
      <c r="K29" s="10">
        <v>30.53</v>
      </c>
      <c r="L29" s="23">
        <f t="shared" si="3"/>
        <v>211462.08</v>
      </c>
      <c r="M29" s="22"/>
      <c r="N29" s="24"/>
      <c r="O29" s="25"/>
      <c r="P29" s="26">
        <f>J4+T4</f>
        <v>402842.93</v>
      </c>
      <c r="Q29" s="28">
        <f>L4+V4</f>
        <v>12298794.65</v>
      </c>
      <c r="R29" s="26">
        <v>12300000</v>
      </c>
      <c r="S29" s="26">
        <f>R29-Q29</f>
        <v>1205.34999999963</v>
      </c>
      <c r="T29" s="26"/>
      <c r="U29" s="25"/>
      <c r="V29" s="25"/>
      <c r="W29" s="25"/>
    </row>
    <row r="30" ht="14.25" spans="1:23">
      <c r="A30" s="11">
        <v>26</v>
      </c>
      <c r="B30" s="12" t="s">
        <v>40</v>
      </c>
      <c r="C30" s="12">
        <v>10</v>
      </c>
      <c r="D30" s="18">
        <v>28</v>
      </c>
      <c r="E30" s="18">
        <v>1447</v>
      </c>
      <c r="F30" s="10">
        <v>1333</v>
      </c>
      <c r="G30" s="10">
        <v>3401.41</v>
      </c>
      <c r="H30" s="10">
        <v>575.8</v>
      </c>
      <c r="I30" s="10">
        <v>3059.2</v>
      </c>
      <c r="J30" s="9">
        <f t="shared" si="2"/>
        <v>8369.41</v>
      </c>
      <c r="K30" s="10">
        <v>30.53</v>
      </c>
      <c r="L30" s="23">
        <f t="shared" si="3"/>
        <v>255518.09</v>
      </c>
      <c r="M30" s="22"/>
      <c r="N30" s="24"/>
      <c r="O30" s="25"/>
      <c r="P30" s="26"/>
      <c r="Q30" s="26"/>
      <c r="R30" s="26"/>
      <c r="S30" s="26"/>
      <c r="T30" s="26"/>
      <c r="U30" s="25"/>
      <c r="V30" s="25"/>
      <c r="W30" s="25"/>
    </row>
    <row r="31" ht="14.25" spans="1:23">
      <c r="A31" s="11">
        <v>27</v>
      </c>
      <c r="B31" s="12" t="s">
        <v>41</v>
      </c>
      <c r="C31" s="12">
        <v>10</v>
      </c>
      <c r="D31" s="17">
        <v>44</v>
      </c>
      <c r="E31" s="17">
        <v>1374</v>
      </c>
      <c r="F31" s="20">
        <v>1464.98</v>
      </c>
      <c r="G31" s="20">
        <v>2821.3</v>
      </c>
      <c r="H31" s="20">
        <v>111.5</v>
      </c>
      <c r="I31" s="10">
        <v>2447.23</v>
      </c>
      <c r="J31" s="9">
        <f t="shared" si="2"/>
        <v>6845.01</v>
      </c>
      <c r="K31" s="10">
        <v>30.53</v>
      </c>
      <c r="L31" s="23">
        <f t="shared" si="3"/>
        <v>208978.16</v>
      </c>
      <c r="M31" s="22"/>
      <c r="N31" s="24"/>
      <c r="O31" s="25"/>
      <c r="P31" s="26"/>
      <c r="Q31" s="26"/>
      <c r="R31" s="26"/>
      <c r="S31" s="26"/>
      <c r="T31" s="26"/>
      <c r="U31" s="25"/>
      <c r="V31" s="25"/>
      <c r="W31" s="25"/>
    </row>
    <row r="32" ht="14.25" spans="1:23">
      <c r="A32" s="11">
        <v>28</v>
      </c>
      <c r="B32" s="12" t="s">
        <v>42</v>
      </c>
      <c r="C32" s="12">
        <v>6</v>
      </c>
      <c r="D32" s="18">
        <v>24</v>
      </c>
      <c r="E32" s="18">
        <v>1174</v>
      </c>
      <c r="F32" s="10">
        <v>1460.5</v>
      </c>
      <c r="G32" s="10">
        <v>2337.5</v>
      </c>
      <c r="H32" s="10">
        <v>75.9</v>
      </c>
      <c r="I32" s="10">
        <v>1619.3</v>
      </c>
      <c r="J32" s="9">
        <f t="shared" si="2"/>
        <v>5493.2</v>
      </c>
      <c r="K32" s="10">
        <v>30.53</v>
      </c>
      <c r="L32" s="23">
        <f t="shared" si="3"/>
        <v>167707.4</v>
      </c>
      <c r="M32" s="22"/>
      <c r="N32" s="24"/>
      <c r="O32" s="27"/>
      <c r="P32" s="26"/>
      <c r="Q32" s="26"/>
      <c r="R32" s="26"/>
      <c r="S32" s="26"/>
      <c r="T32" s="26"/>
      <c r="U32" s="29"/>
      <c r="V32" s="25"/>
      <c r="W32" s="25"/>
    </row>
    <row r="33" ht="14.25" spans="1:23">
      <c r="A33" s="11">
        <v>29</v>
      </c>
      <c r="B33" s="12" t="s">
        <v>43</v>
      </c>
      <c r="C33" s="12">
        <v>10</v>
      </c>
      <c r="D33" s="18">
        <v>53</v>
      </c>
      <c r="E33" s="18">
        <v>1626</v>
      </c>
      <c r="F33" s="10">
        <v>1572</v>
      </c>
      <c r="G33" s="10">
        <v>4138.2</v>
      </c>
      <c r="H33" s="10">
        <v>22.8</v>
      </c>
      <c r="I33" s="10">
        <v>3944.3</v>
      </c>
      <c r="J33" s="9">
        <f t="shared" si="2"/>
        <v>9677.3</v>
      </c>
      <c r="K33" s="10">
        <v>30.53</v>
      </c>
      <c r="L33" s="23">
        <f t="shared" si="3"/>
        <v>295447.97</v>
      </c>
      <c r="M33" s="22"/>
      <c r="N33" s="24"/>
      <c r="O33" s="27"/>
      <c r="P33" s="26"/>
      <c r="Q33" s="26"/>
      <c r="R33" s="26"/>
      <c r="S33" s="26"/>
      <c r="T33" s="26"/>
      <c r="U33" s="29"/>
      <c r="V33" s="25"/>
      <c r="W33" s="25"/>
    </row>
    <row r="34" ht="14.25" spans="1:23">
      <c r="A34" s="11">
        <v>30</v>
      </c>
      <c r="B34" s="12" t="s">
        <v>44</v>
      </c>
      <c r="C34" s="12">
        <v>10</v>
      </c>
      <c r="D34" s="18">
        <v>44</v>
      </c>
      <c r="E34" s="18">
        <v>1525</v>
      </c>
      <c r="F34" s="10">
        <v>338.4</v>
      </c>
      <c r="G34" s="10">
        <v>6152.8</v>
      </c>
      <c r="H34" s="10">
        <v>0</v>
      </c>
      <c r="I34" s="10">
        <v>2147.1</v>
      </c>
      <c r="J34" s="9">
        <f t="shared" si="2"/>
        <v>8638.3</v>
      </c>
      <c r="K34" s="10">
        <v>30.53</v>
      </c>
      <c r="L34" s="23">
        <f t="shared" si="3"/>
        <v>263727.3</v>
      </c>
      <c r="M34" s="22"/>
      <c r="N34" s="24"/>
      <c r="O34" s="27"/>
      <c r="P34" s="26"/>
      <c r="Q34" s="26"/>
      <c r="R34" s="26"/>
      <c r="S34" s="26"/>
      <c r="T34" s="26"/>
      <c r="U34" s="29"/>
      <c r="V34" s="25"/>
      <c r="W34" s="25"/>
    </row>
    <row r="35" ht="14.25" spans="1:23">
      <c r="A35" s="11">
        <v>31</v>
      </c>
      <c r="B35" s="12" t="s">
        <v>45</v>
      </c>
      <c r="C35" s="12">
        <v>6</v>
      </c>
      <c r="D35" s="18">
        <v>20</v>
      </c>
      <c r="E35" s="18">
        <v>860</v>
      </c>
      <c r="F35" s="10">
        <v>764.9</v>
      </c>
      <c r="G35" s="10">
        <v>2923.72</v>
      </c>
      <c r="H35" s="10">
        <v>694.1</v>
      </c>
      <c r="I35" s="10">
        <v>1263.3</v>
      </c>
      <c r="J35" s="9">
        <f t="shared" si="2"/>
        <v>5646.02</v>
      </c>
      <c r="K35" s="10">
        <v>30.53</v>
      </c>
      <c r="L35" s="23">
        <f t="shared" si="3"/>
        <v>172372.99</v>
      </c>
      <c r="M35" s="22"/>
      <c r="N35" s="24"/>
      <c r="O35" s="27"/>
      <c r="P35" s="26"/>
      <c r="Q35" s="26"/>
      <c r="R35" s="26"/>
      <c r="S35" s="26"/>
      <c r="T35" s="26"/>
      <c r="U35" s="29"/>
      <c r="V35" s="25"/>
      <c r="W35" s="25"/>
    </row>
    <row r="36" ht="14.25" spans="1:23">
      <c r="A36" s="11">
        <v>32</v>
      </c>
      <c r="B36" s="12" t="s">
        <v>46</v>
      </c>
      <c r="C36" s="12">
        <v>5</v>
      </c>
      <c r="D36" s="18">
        <v>21</v>
      </c>
      <c r="E36" s="18">
        <v>930</v>
      </c>
      <c r="F36" s="10">
        <v>1380.39</v>
      </c>
      <c r="G36" s="10">
        <v>3211.29</v>
      </c>
      <c r="H36" s="10">
        <v>0</v>
      </c>
      <c r="I36" s="10">
        <v>1517.5</v>
      </c>
      <c r="J36" s="9">
        <f t="shared" si="2"/>
        <v>6109.18</v>
      </c>
      <c r="K36" s="10">
        <v>30.53</v>
      </c>
      <c r="L36" s="23">
        <f t="shared" si="3"/>
        <v>186513.27</v>
      </c>
      <c r="M36" s="22"/>
      <c r="N36" s="24"/>
      <c r="O36" s="27"/>
      <c r="P36" s="26"/>
      <c r="Q36" s="26"/>
      <c r="R36" s="26"/>
      <c r="S36" s="26"/>
      <c r="T36" s="26"/>
      <c r="U36" s="29"/>
      <c r="V36" s="25"/>
      <c r="W36" s="25"/>
    </row>
    <row r="37" spans="14:23">
      <c r="N37" s="25"/>
      <c r="O37" s="25"/>
      <c r="P37" s="26"/>
      <c r="Q37" s="26"/>
      <c r="R37" s="26"/>
      <c r="S37" s="26"/>
      <c r="T37" s="26"/>
      <c r="U37" s="25"/>
      <c r="V37" s="25"/>
      <c r="W37" s="25"/>
    </row>
  </sheetData>
  <mergeCells count="16">
    <mergeCell ref="A1:L1"/>
    <mergeCell ref="N1:V1"/>
    <mergeCell ref="F2:I2"/>
    <mergeCell ref="P2:S2"/>
    <mergeCell ref="A4:B4"/>
    <mergeCell ref="N4:O4"/>
    <mergeCell ref="A2:A3"/>
    <mergeCell ref="B2:B3"/>
    <mergeCell ref="C2:C3"/>
    <mergeCell ref="D2:D3"/>
    <mergeCell ref="E2:E3"/>
    <mergeCell ref="N2:N3"/>
    <mergeCell ref="O2:O3"/>
    <mergeCell ref="T2:T3"/>
    <mergeCell ref="U2:U3"/>
    <mergeCell ref="V2:V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workbookViewId="0">
      <selection activeCell="C4" sqref="C4:H4"/>
    </sheetView>
  </sheetViews>
  <sheetFormatPr defaultColWidth="9" defaultRowHeight="13.5"/>
  <cols>
    <col min="9" max="9" width="12.625" customWidth="1"/>
  </cols>
  <sheetData>
    <row r="1" ht="24" spans="1:9">
      <c r="A1" s="1" t="s">
        <v>48</v>
      </c>
      <c r="B1" s="1"/>
      <c r="C1" s="1"/>
      <c r="D1" s="1"/>
      <c r="E1" s="1"/>
      <c r="F1" s="1"/>
      <c r="G1" s="1"/>
      <c r="H1" s="1"/>
      <c r="I1" s="1"/>
    </row>
    <row r="2" ht="20" customHeight="1" spans="1:9">
      <c r="A2" s="2" t="s">
        <v>1</v>
      </c>
      <c r="B2" s="2" t="s">
        <v>49</v>
      </c>
      <c r="C2" s="3" t="s">
        <v>51</v>
      </c>
      <c r="D2" s="3"/>
      <c r="E2" s="3"/>
      <c r="F2" s="3"/>
      <c r="G2" s="3" t="s">
        <v>52</v>
      </c>
      <c r="H2" s="4" t="s">
        <v>53</v>
      </c>
      <c r="I2" s="4" t="s">
        <v>54</v>
      </c>
    </row>
    <row r="3" ht="20" customHeight="1" spans="1:9">
      <c r="A3" s="5"/>
      <c r="B3" s="5"/>
      <c r="C3" s="6" t="s">
        <v>10</v>
      </c>
      <c r="D3" s="6" t="s">
        <v>11</v>
      </c>
      <c r="E3" s="6" t="s">
        <v>12</v>
      </c>
      <c r="F3" s="6" t="s">
        <v>13</v>
      </c>
      <c r="G3" s="3"/>
      <c r="H3" s="4"/>
      <c r="I3" s="4"/>
    </row>
    <row r="4" ht="20" customHeight="1" spans="1:9">
      <c r="A4" s="7" t="s">
        <v>9</v>
      </c>
      <c r="B4" s="8"/>
      <c r="C4" s="9">
        <f t="shared" ref="C4:G4" si="0">SUM(C5:C36)</f>
        <v>2230.1</v>
      </c>
      <c r="D4" s="9">
        <f t="shared" si="0"/>
        <v>8783.2</v>
      </c>
      <c r="E4" s="9">
        <f t="shared" si="0"/>
        <v>348.43</v>
      </c>
      <c r="F4" s="9">
        <f t="shared" si="0"/>
        <v>28425.54</v>
      </c>
      <c r="G4" s="9">
        <f t="shared" si="0"/>
        <v>39787.27</v>
      </c>
      <c r="H4" s="10">
        <v>30.53</v>
      </c>
      <c r="I4" s="13">
        <f t="shared" ref="I4:I25" si="1">G4*H4</f>
        <v>1214705.35</v>
      </c>
    </row>
    <row r="5" ht="20" customHeight="1" spans="1:9">
      <c r="A5" s="11">
        <v>1</v>
      </c>
      <c r="B5" s="12" t="s">
        <v>17</v>
      </c>
      <c r="C5" s="9">
        <v>10.5</v>
      </c>
      <c r="D5" s="9">
        <v>33</v>
      </c>
      <c r="E5" s="9">
        <v>0</v>
      </c>
      <c r="F5" s="9">
        <v>348.2</v>
      </c>
      <c r="G5" s="9">
        <v>391.7</v>
      </c>
      <c r="H5" s="10">
        <v>30.53</v>
      </c>
      <c r="I5" s="13">
        <f t="shared" si="1"/>
        <v>11958.6</v>
      </c>
    </row>
    <row r="6" ht="20" customHeight="1" spans="1:9">
      <c r="A6" s="11">
        <v>2</v>
      </c>
      <c r="B6" s="12" t="s">
        <v>18</v>
      </c>
      <c r="C6" s="9">
        <v>313.7</v>
      </c>
      <c r="D6" s="9">
        <v>100</v>
      </c>
      <c r="E6" s="9">
        <v>10</v>
      </c>
      <c r="F6" s="9">
        <v>450</v>
      </c>
      <c r="G6" s="9">
        <v>873.7</v>
      </c>
      <c r="H6" s="10">
        <v>30.53</v>
      </c>
      <c r="I6" s="13">
        <f t="shared" si="1"/>
        <v>26674.06</v>
      </c>
    </row>
    <row r="7" ht="20" customHeight="1" spans="1:9">
      <c r="A7" s="11">
        <v>3</v>
      </c>
      <c r="B7" s="12" t="s">
        <v>19</v>
      </c>
      <c r="C7" s="9">
        <v>0</v>
      </c>
      <c r="D7" s="9">
        <v>135</v>
      </c>
      <c r="E7" s="9">
        <v>0</v>
      </c>
      <c r="F7" s="9">
        <v>975</v>
      </c>
      <c r="G7" s="9">
        <v>1110</v>
      </c>
      <c r="H7" s="10">
        <v>30.53</v>
      </c>
      <c r="I7" s="13">
        <f t="shared" si="1"/>
        <v>33888.3</v>
      </c>
    </row>
    <row r="8" ht="20" customHeight="1" spans="1:9">
      <c r="A8" s="11">
        <v>4</v>
      </c>
      <c r="B8" s="12" t="s">
        <v>21</v>
      </c>
      <c r="C8" s="9">
        <v>920</v>
      </c>
      <c r="D8" s="9">
        <v>1580</v>
      </c>
      <c r="E8" s="9">
        <v>0</v>
      </c>
      <c r="F8" s="9">
        <v>7260.7</v>
      </c>
      <c r="G8" s="9">
        <v>9760.7</v>
      </c>
      <c r="H8" s="10">
        <v>30.53</v>
      </c>
      <c r="I8" s="13">
        <f t="shared" si="1"/>
        <v>297994.17</v>
      </c>
    </row>
    <row r="9" ht="20" customHeight="1" spans="1:9">
      <c r="A9" s="11">
        <v>5</v>
      </c>
      <c r="B9" s="12" t="s">
        <v>22</v>
      </c>
      <c r="C9" s="9">
        <v>0</v>
      </c>
      <c r="D9" s="9">
        <v>430</v>
      </c>
      <c r="E9" s="9">
        <v>0</v>
      </c>
      <c r="F9" s="9">
        <v>1612.4</v>
      </c>
      <c r="G9" s="9">
        <v>2042.4</v>
      </c>
      <c r="H9" s="10">
        <v>30.53</v>
      </c>
      <c r="I9" s="13">
        <f t="shared" si="1"/>
        <v>62354.47</v>
      </c>
    </row>
    <row r="10" ht="20" customHeight="1" spans="1:9">
      <c r="A10" s="11">
        <v>6</v>
      </c>
      <c r="B10" s="12" t="s">
        <v>25</v>
      </c>
      <c r="C10" s="9">
        <v>111.2</v>
      </c>
      <c r="D10" s="9">
        <v>587.1</v>
      </c>
      <c r="E10" s="9">
        <v>33.7</v>
      </c>
      <c r="F10" s="9">
        <v>2013.4</v>
      </c>
      <c r="G10" s="9">
        <v>2745.4</v>
      </c>
      <c r="H10" s="10">
        <v>30.53</v>
      </c>
      <c r="I10" s="13">
        <f t="shared" si="1"/>
        <v>83817.06</v>
      </c>
    </row>
    <row r="11" ht="20" customHeight="1" spans="1:9">
      <c r="A11" s="11">
        <v>7</v>
      </c>
      <c r="B11" s="12" t="s">
        <v>26</v>
      </c>
      <c r="C11" s="9">
        <v>0</v>
      </c>
      <c r="D11" s="9">
        <v>0</v>
      </c>
      <c r="E11" s="9">
        <v>0</v>
      </c>
      <c r="F11" s="9">
        <v>480</v>
      </c>
      <c r="G11" s="9">
        <v>480</v>
      </c>
      <c r="H11" s="10">
        <v>30.53</v>
      </c>
      <c r="I11" s="13">
        <f t="shared" si="1"/>
        <v>14654.4</v>
      </c>
    </row>
    <row r="12" ht="20" customHeight="1" spans="1:9">
      <c r="A12" s="11">
        <v>8</v>
      </c>
      <c r="B12" s="12" t="s">
        <v>27</v>
      </c>
      <c r="C12" s="9">
        <v>95</v>
      </c>
      <c r="D12" s="9">
        <v>292.1</v>
      </c>
      <c r="E12" s="9">
        <v>0</v>
      </c>
      <c r="F12" s="9">
        <v>1858.2</v>
      </c>
      <c r="G12" s="9">
        <v>2245.3</v>
      </c>
      <c r="H12" s="10">
        <v>30.53</v>
      </c>
      <c r="I12" s="13">
        <f t="shared" si="1"/>
        <v>68549.01</v>
      </c>
    </row>
    <row r="13" ht="20" customHeight="1" spans="1:9">
      <c r="A13" s="11">
        <v>9</v>
      </c>
      <c r="B13" s="12" t="s">
        <v>28</v>
      </c>
      <c r="C13" s="9">
        <v>3</v>
      </c>
      <c r="D13" s="9">
        <v>430.5</v>
      </c>
      <c r="E13" s="9">
        <v>164.23</v>
      </c>
      <c r="F13" s="9">
        <v>1008.16</v>
      </c>
      <c r="G13" s="9">
        <v>1605.89</v>
      </c>
      <c r="H13" s="10">
        <v>30.53</v>
      </c>
      <c r="I13" s="13">
        <f t="shared" si="1"/>
        <v>49027.82</v>
      </c>
    </row>
    <row r="14" ht="20" customHeight="1" spans="1:9">
      <c r="A14" s="11">
        <v>10</v>
      </c>
      <c r="B14" s="12" t="s">
        <v>29</v>
      </c>
      <c r="C14" s="9">
        <v>30</v>
      </c>
      <c r="D14" s="9">
        <v>198</v>
      </c>
      <c r="E14" s="9">
        <v>0</v>
      </c>
      <c r="F14" s="9">
        <v>463.68</v>
      </c>
      <c r="G14" s="9">
        <v>691.68</v>
      </c>
      <c r="H14" s="10">
        <v>30.53</v>
      </c>
      <c r="I14" s="13">
        <f t="shared" si="1"/>
        <v>21116.99</v>
      </c>
    </row>
    <row r="15" ht="20" customHeight="1" spans="1:9">
      <c r="A15" s="11">
        <v>11</v>
      </c>
      <c r="B15" s="12" t="s">
        <v>30</v>
      </c>
      <c r="C15" s="9">
        <v>49</v>
      </c>
      <c r="D15" s="9">
        <v>960</v>
      </c>
      <c r="E15" s="9">
        <v>50.5</v>
      </c>
      <c r="F15" s="9">
        <v>1440</v>
      </c>
      <c r="G15" s="9">
        <v>2499.5</v>
      </c>
      <c r="H15" s="10">
        <v>30.53</v>
      </c>
      <c r="I15" s="13">
        <f t="shared" si="1"/>
        <v>76309.74</v>
      </c>
    </row>
    <row r="16" ht="20" customHeight="1" spans="1:9">
      <c r="A16" s="11">
        <v>12</v>
      </c>
      <c r="B16" s="12" t="s">
        <v>33</v>
      </c>
      <c r="C16" s="9">
        <v>0</v>
      </c>
      <c r="D16" s="9">
        <v>0</v>
      </c>
      <c r="E16" s="9">
        <v>0</v>
      </c>
      <c r="F16" s="9">
        <v>188</v>
      </c>
      <c r="G16" s="9">
        <v>188</v>
      </c>
      <c r="H16" s="10">
        <v>30.53</v>
      </c>
      <c r="I16" s="13">
        <f t="shared" si="1"/>
        <v>5739.64</v>
      </c>
    </row>
    <row r="17" ht="20" customHeight="1" spans="1:9">
      <c r="A17" s="11">
        <v>13</v>
      </c>
      <c r="B17" s="12" t="s">
        <v>34</v>
      </c>
      <c r="C17" s="9"/>
      <c r="D17" s="9">
        <v>658</v>
      </c>
      <c r="E17" s="9"/>
      <c r="F17" s="9">
        <v>1356</v>
      </c>
      <c r="G17" s="9">
        <v>2014</v>
      </c>
      <c r="H17" s="10">
        <v>30.53</v>
      </c>
      <c r="I17" s="13">
        <f t="shared" si="1"/>
        <v>61487.42</v>
      </c>
    </row>
    <row r="18" ht="20" customHeight="1" spans="1:9">
      <c r="A18" s="11">
        <v>14</v>
      </c>
      <c r="B18" s="12" t="s">
        <v>35</v>
      </c>
      <c r="C18" s="9">
        <v>330</v>
      </c>
      <c r="D18" s="9">
        <v>530</v>
      </c>
      <c r="E18" s="9">
        <v>0</v>
      </c>
      <c r="F18" s="9">
        <v>602.4</v>
      </c>
      <c r="G18" s="9">
        <v>1462.4</v>
      </c>
      <c r="H18" s="10">
        <v>30.53</v>
      </c>
      <c r="I18" s="13">
        <f t="shared" si="1"/>
        <v>44647.07</v>
      </c>
    </row>
    <row r="19" ht="20" customHeight="1" spans="1:9">
      <c r="A19" s="11">
        <v>15</v>
      </c>
      <c r="B19" s="12" t="s">
        <v>36</v>
      </c>
      <c r="C19" s="9">
        <v>0</v>
      </c>
      <c r="D19" s="9">
        <v>0</v>
      </c>
      <c r="E19" s="9">
        <v>0</v>
      </c>
      <c r="F19" s="9">
        <v>446</v>
      </c>
      <c r="G19" s="9">
        <v>446</v>
      </c>
      <c r="H19" s="10">
        <v>30.53</v>
      </c>
      <c r="I19" s="13">
        <f t="shared" si="1"/>
        <v>13616.38</v>
      </c>
    </row>
    <row r="20" ht="20" customHeight="1" spans="1:9">
      <c r="A20" s="11">
        <v>16</v>
      </c>
      <c r="B20" s="12" t="s">
        <v>37</v>
      </c>
      <c r="C20" s="9">
        <v>343</v>
      </c>
      <c r="D20" s="9">
        <v>598</v>
      </c>
      <c r="E20" s="9">
        <v>0</v>
      </c>
      <c r="F20" s="9">
        <v>1092.4</v>
      </c>
      <c r="G20" s="9">
        <v>2033.4</v>
      </c>
      <c r="H20" s="10">
        <v>30.53</v>
      </c>
      <c r="I20" s="13">
        <f t="shared" si="1"/>
        <v>62079.7</v>
      </c>
    </row>
    <row r="21" ht="20" customHeight="1" spans="1:9">
      <c r="A21" s="11">
        <v>17</v>
      </c>
      <c r="B21" s="12" t="s">
        <v>38</v>
      </c>
      <c r="C21" s="9">
        <v>0</v>
      </c>
      <c r="D21" s="9">
        <v>500</v>
      </c>
      <c r="E21" s="9">
        <v>0</v>
      </c>
      <c r="F21" s="9">
        <v>1120</v>
      </c>
      <c r="G21" s="9">
        <v>1620</v>
      </c>
      <c r="H21" s="10">
        <v>30.53</v>
      </c>
      <c r="I21" s="13">
        <f t="shared" si="1"/>
        <v>49458.6</v>
      </c>
    </row>
    <row r="22" ht="20" customHeight="1" spans="1:9">
      <c r="A22" s="11">
        <v>18</v>
      </c>
      <c r="B22" s="12" t="s">
        <v>39</v>
      </c>
      <c r="C22" s="9">
        <v>9.7</v>
      </c>
      <c r="D22" s="9">
        <v>7.5</v>
      </c>
      <c r="E22" s="9">
        <v>0</v>
      </c>
      <c r="F22" s="9">
        <v>662</v>
      </c>
      <c r="G22" s="9">
        <v>679.2</v>
      </c>
      <c r="H22" s="10">
        <v>30.53</v>
      </c>
      <c r="I22" s="13">
        <f t="shared" si="1"/>
        <v>20735.98</v>
      </c>
    </row>
    <row r="23" ht="20" customHeight="1" spans="1:9">
      <c r="A23" s="11">
        <v>19</v>
      </c>
      <c r="B23" s="12" t="s">
        <v>40</v>
      </c>
      <c r="C23" s="9">
        <v>0</v>
      </c>
      <c r="D23" s="9">
        <v>918</v>
      </c>
      <c r="E23" s="9">
        <v>90</v>
      </c>
      <c r="F23" s="9">
        <v>1613</v>
      </c>
      <c r="G23" s="9">
        <v>2621</v>
      </c>
      <c r="H23" s="10">
        <v>30.53</v>
      </c>
      <c r="I23" s="13">
        <f t="shared" si="1"/>
        <v>80019.13</v>
      </c>
    </row>
    <row r="24" ht="20" customHeight="1" spans="1:9">
      <c r="A24" s="11">
        <v>20</v>
      </c>
      <c r="B24" s="12" t="s">
        <v>41</v>
      </c>
      <c r="C24" s="9">
        <v>15</v>
      </c>
      <c r="D24" s="9">
        <v>626</v>
      </c>
      <c r="E24" s="9">
        <v>0</v>
      </c>
      <c r="F24" s="9">
        <v>1453</v>
      </c>
      <c r="G24" s="9">
        <v>2094</v>
      </c>
      <c r="H24" s="10">
        <v>30.53</v>
      </c>
      <c r="I24" s="13">
        <f t="shared" si="1"/>
        <v>63929.82</v>
      </c>
    </row>
    <row r="25" ht="20" customHeight="1" spans="1:9">
      <c r="A25" s="11">
        <v>21</v>
      </c>
      <c r="B25" s="12" t="s">
        <v>43</v>
      </c>
      <c r="C25" s="9">
        <v>0</v>
      </c>
      <c r="D25" s="9">
        <v>200</v>
      </c>
      <c r="E25" s="9">
        <v>0</v>
      </c>
      <c r="F25" s="9">
        <v>1983</v>
      </c>
      <c r="G25" s="9">
        <v>2183</v>
      </c>
      <c r="H25" s="10">
        <v>30.53</v>
      </c>
      <c r="I25" s="13">
        <f t="shared" si="1"/>
        <v>66646.99</v>
      </c>
    </row>
  </sheetData>
  <mergeCells count="8">
    <mergeCell ref="A1:I1"/>
    <mergeCell ref="C2:F2"/>
    <mergeCell ref="A4:B4"/>
    <mergeCell ref="A2:A3"/>
    <mergeCell ref="B2:B3"/>
    <mergeCell ref="G2:G3"/>
    <mergeCell ref="H2:H3"/>
    <mergeCell ref="I2:I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面积汇总</vt:lpstr>
      <vt:lpstr>资金发放明细表(种粮农民)</vt:lpstr>
      <vt:lpstr>资金发放明细表(新型经营主体)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dcterms:created xsi:type="dcterms:W3CDTF">2022-04-19T01:48:00Z</dcterms:created>
  <dcterms:modified xsi:type="dcterms:W3CDTF">2022-06-22T08:59:25Z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eyJoZGlkIjoiZTIzYTVhN2U5MTczOWNmYmU1YmVkZmJiMTNiMWI1MjQifQ==</vt:lpwstr>
  </property>
  <property fmtid="{D5CDD505-2E9C-101B-9397-08002B2CF9AE}" pid="3" name="ICV">
    <vt:lpwstr>6F57675CCDD9499F8A1D9A0E7A3A044F</vt:lpwstr>
  </property>
  <property fmtid="{D5CDD505-2E9C-101B-9397-08002B2CF9AE}" pid="4" name="KSOProductBuildVer">
    <vt:lpwstr>2052-11.1.0.11744</vt:lpwstr>
  </property>
</Properties>
</file>