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'g05一般公共预算财政拨款支出决算表'!$A$1:$F$46</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<sst xmlns="http://schemas.openxmlformats.org/spreadsheetml/2006/main" count="571" uniqueCount="289">
  <si>
    <t>收入支出决算总表</t>
  </si>
  <si>
    <t>公开01表</t>
  </si>
  <si>
    <t>部门：南江县人社局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</si>
  <si>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</si>
  <si>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</si>
  <si>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</si>
  <si>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</si>
  <si>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</si>
  <si>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</si>
  <si>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</si>
  <si>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</si>
  <si>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</si>
  <si>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</si>
  <si>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</si>
  <si>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</si>
  <si>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</si>
  <si>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</si>
  <si>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</si>
  <si>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</si>
  <si>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</si>
  <si>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</si>
  <si>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</si>
  <si>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</si>
  <si>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</si>
  <si>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</si>
  <si>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</si>
  <si>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</si>
  <si>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</si>
  <si>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</si>
  <si>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</si>
  <si>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</si>
  <si>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</si>
  <si>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</si>
  <si>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</si>
  <si>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</si>
  <si>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</si>
  <si>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</si>
  <si>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</si>
  <si>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</si>
  <si>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</si>
  <si>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</si>
  <si>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</si>
  <si>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</si>
  <si>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</si>
  <si>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</si>
  <si>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</si>
  <si>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</si>
  <si>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</si>
  <si>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</si>
  <si>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</si>
  <si>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</si>
  <si>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</si>
  <si>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</si>
  <si>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</si>
  <si>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</si>
  <si>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</si>
  <si>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</si>
  <si>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</si>
  <si>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</si>
  <si>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</si>
  <si>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</si>
  <si>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</si>
  <si>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</si>
  <si>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</si>
  <si>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</si>
  <si>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</si>
  <si>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</si>
  <si>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</si>
  <si>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</si>
  <si>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</si>
  <si>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</si>
  <si>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</si>
  <si>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</si>
  <si>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</si>
  <si>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</si>
  <si>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</si>
  <si>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</si>
  <si>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</si>
  <si>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</si>
  <si>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</si>
  <si>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</si>
  <si>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</si>
  <si>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</si>
  <si>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</si>
  <si>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</si>
  <si>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</si>
  <si>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20110</t>
  </si>
  <si>
    <t>人力资源事务</t>
  </si>
  <si>
    <t>2011099</t>
  </si>
  <si>
    <t>其他人力资源事务支出</t>
  </si>
  <si>
    <t>205</t>
  </si>
  <si>
    <t>教育支出</t>
  </si>
  <si>
    <t>20503</t>
  </si>
  <si>
    <t>职业教育</t>
  </si>
  <si>
    <t>2050399</t>
  </si>
  <si>
    <t>其他职业教育支出</t>
  </si>
  <si>
    <t>208</t>
  </si>
  <si>
    <t>社会保障和就业支出</t>
  </si>
  <si>
    <t>20801</t>
  </si>
  <si>
    <t>人力资源和社会保障管理事务</t>
  </si>
  <si>
    <t>2080101</t>
  </si>
  <si>
    <t>行政运行</t>
  </si>
  <si>
    <t>2080104</t>
  </si>
  <si>
    <t>综合业务</t>
  </si>
  <si>
    <t>2080105</t>
  </si>
  <si>
    <t>劳动保障监察</t>
  </si>
  <si>
    <t>2080108</t>
  </si>
  <si>
    <t>信息化建设</t>
  </si>
  <si>
    <t>2080112</t>
  </si>
  <si>
    <t>劳动人事争议调解仲裁</t>
  </si>
  <si>
    <t>2080199</t>
  </si>
  <si>
    <t>其他人力资源和社会保障事务支出</t>
  </si>
  <si>
    <t>20805</t>
  </si>
  <si>
    <t>行政事业单位离退休</t>
  </si>
  <si>
    <t>2080501</t>
  </si>
  <si>
    <t>归口管理的行政单位离退休</t>
  </si>
  <si>
    <t>2080502</t>
  </si>
  <si>
    <t>事业单位离退休</t>
  </si>
  <si>
    <t>2080505</t>
  </si>
  <si>
    <t>机关事业单位基本养老保险缴费支出</t>
  </si>
  <si>
    <t>20808</t>
  </si>
  <si>
    <t>抚恤</t>
  </si>
  <si>
    <t>2080801</t>
  </si>
  <si>
    <t>死亡抚恤</t>
  </si>
  <si>
    <t>20809</t>
  </si>
  <si>
    <t>退役安置</t>
  </si>
  <si>
    <t>2080905</t>
  </si>
  <si>
    <t>军队转业干部安置</t>
  </si>
  <si>
    <t>20827</t>
  </si>
  <si>
    <t>财政对其他社会保险基金的补助</t>
  </si>
  <si>
    <t>2082701</t>
  </si>
  <si>
    <t>财政对失业保险基金的补助</t>
  </si>
  <si>
    <t>2082702</t>
  </si>
  <si>
    <t>财政对工伤保险基金的补助</t>
  </si>
  <si>
    <t>2082703</t>
  </si>
  <si>
    <t>财政对生育保险基金的补助</t>
  </si>
  <si>
    <t>210</t>
  </si>
  <si>
    <t>卫生健康支出</t>
  </si>
  <si>
    <t>21011</t>
  </si>
  <si>
    <t>行政事业单位医疗</t>
  </si>
  <si>
    <t>2101101</t>
  </si>
  <si>
    <t>行政单位医疗</t>
  </si>
  <si>
    <t>2101103</t>
  </si>
  <si>
    <t>公务员医疗补助</t>
  </si>
  <si>
    <t>213</t>
  </si>
  <si>
    <t>农林水支出</t>
  </si>
  <si>
    <t>21305</t>
  </si>
  <si>
    <t>扶贫</t>
  </si>
  <si>
    <t>2130599</t>
  </si>
  <si>
    <t>其他扶贫支出</t>
  </si>
  <si>
    <t>221</t>
  </si>
  <si>
    <t>住房保障支出</t>
  </si>
  <si>
    <t>22102</t>
  </si>
  <si>
    <t>住房改革支出</t>
  </si>
  <si>
    <t>2210201</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</si>
  <si>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</si>
  <si>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</si>
  <si>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</si>
  <si>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</si>
  <si>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</si>
  <si>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</si>
  <si>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</si>
  <si>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</si>
  <si>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</si>
  <si>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</si>
  <si>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综合业务管理</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</si>
  <si>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</si>
  <si>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</si>
  <si>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</si>
  <si>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</si>
  <si>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</si>
  <si>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</si>
  <si>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</si>
  <si>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</si>
  <si>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</si>
  <si>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</si>
  <si>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</si>
  <si>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</si>
  <si>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27</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</si>
  <si>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</si>
  <si>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</si>
  <si>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</si>
  <si>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</si>
  <si>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</si>
  <si>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</si>
  <si>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</si>
  <si>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</si>
  <si>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</si>
  <si>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</si>
  <si>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</si>
  <si>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</si>
  <si>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</si>
  <si>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</si>
  <si>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</si>
  <si>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</si>
  <si>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</si>
  <si>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</si>
  <si>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</si>
  <si>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</si>
  <si>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</si>
  <si>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</si>
  <si>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</si>
  <si>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</si>
  <si>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</si>
  <si>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</si>
  <si>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</si>
  <si>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</si>
  <si>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</si>
  <si>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</si>
  <si>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</si>
  <si>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</si>
  <si>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</si>
  <si>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</si>
  <si>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</si>
  <si>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</si>
  <si>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</si>
  <si>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</si>
  <si>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</si>
  <si>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</si>
  <si>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</si>
  <si>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</si>
  <si>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</si>
  <si>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</si>
  <si>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</si>
  <si>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</si>
  <si>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</si>
  <si>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</si>
  <si>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</si>
  <si>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</si>
  <si>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</si>
  <si>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</si>
  <si>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</si>
  <si>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</si>
  <si>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</si>
  <si>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</si>
  <si>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</si>
  <si>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</si>
  <si>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</si>
  <si>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</si>
  <si>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</si>
  <si>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</si>
  <si>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</si>
  <si>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</si>
  <si>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</si>
  <si>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</si>
  <si>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</si>
  <si>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</si>
  <si>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</si>
  <si>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</si>
  <si>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</si>
  <si>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</si>
  <si>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</si>
  <si>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</si>
  <si>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</si>
  <si>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</si>
  <si>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</si>
  <si>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</si>
  <si>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</si>
  <si>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</si>
  <si>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</si>
  <si>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</si>
  <si>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</si>
  <si>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</si>
  <si>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</si>
  <si>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</si>
  <si>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</si>
  <si>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</si>
  <si>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</si>
  <si>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</si>
  <si>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</si>
  <si>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</si>
  <si>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</si>
  <si>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</si>
  <si>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</si>
  <si>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</si>
  <si>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</si>
  <si>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</si>
  <si>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</si>
  <si>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</si>
  <si>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</si>
  <si>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</si>
  <si>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</si>
  <si>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</si>
  <si>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</si>
  <si>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</si>
  <si>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</si>
  <si>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</si>
  <si>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本表无数据</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</si>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</sst>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53"/>
      <name val="宋体"/>
      <family val="0"/>
    </font>
    <font>
      <b/>
      <sz val="18"/>
      <color indexed="62"/>
      <name val="宋体"/>
      <family val="0"/>
    </font>
    <font>
      <sz val="11"/>
      <color indexed="20"/>
      <name val="宋体"/>
      <family val="0"/>
    </font>
    <font>
      <sz val="11"/>
      <color indexed="17"/>
      <name val="宋体"/>
      <family val="0"/>
    </font>
    <font>
      <sz val="11"/>
      <color indexed="9"/>
      <name val="宋体"/>
      <family val="0"/>
    </font>
    <font>
      <b/>
      <sz val="11"/>
      <color indexed="53"/>
      <name val="宋体"/>
      <family val="0"/>
    </font>
    <font>
      <sz val="11"/>
      <color indexed="62"/>
      <name val="宋体"/>
      <family val="0"/>
    </font>
    <font>
      <b/>
      <sz val="11"/>
      <color indexed="9"/>
      <name val="宋体"/>
      <family val="0"/>
    </font>
    <font>
      <sz val="11"/>
      <color indexed="10"/>
      <name val="宋体"/>
      <family val="0"/>
    </font>
    <font>
      <b/>
      <sz val="11"/>
      <color indexed="63"/>
      <name val="宋体"/>
      <family val="0"/>
    </font>
    <font>
      <sz val="11"/>
      <color indexed="16"/>
      <name val="宋体"/>
      <family val="0"/>
    </font>
    <font>
      <b/>
      <sz val="11"/>
      <color indexed="8"/>
      <name val="宋体"/>
      <family val="0"/>
    </font>
    <font>
      <b/>
      <sz val="13"/>
      <color indexed="62"/>
      <name val="宋体"/>
      <family val="0"/>
    </font>
    <font>
      <i/>
      <sz val="11"/>
      <color indexed="23"/>
      <name val="宋体"/>
      <family val="0"/>
    </font>
    <font>
      <u val="single"/>
      <sz val="12"/>
      <color indexed="12"/>
      <name val="宋体"/>
      <family val="0"/>
    </font>
    <font>
      <u val="single"/>
      <sz val="11"/>
      <color indexed="20"/>
      <name val="宋体"/>
      <family val="0"/>
    </font>
    <font>
      <b/>
      <sz val="11"/>
      <color indexed="62"/>
      <name val="宋体"/>
      <family val="0"/>
    </font>
    <font>
      <b/>
      <sz val="15"/>
      <color indexed="62"/>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indexed="5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6"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3" fillId="0" borderId="0">
      <alignment/>
      <protection/>
    </xf>
  </cellStyleXfs>
  <cellXfs count="28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8" xfId="80" applyFont="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9" xfId="80" applyFont="1" applyFill="1" applyBorder="1" applyAlignment="1">
      <alignment vertical="center" wrapText="1"/>
      <protection/>
    </xf>
    <xf numFmtId="0" fontId="5" fillId="0" borderId="0" xfId="15" applyFont="1" applyAlignment="1">
      <alignment horizontal="right" vertical="center"/>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36" borderId="18" xfId="0" applyFont="1" applyFill="1" applyBorder="1" applyAlignment="1">
      <alignment vertical="center"/>
    </xf>
    <xf numFmtId="0" fontId="53" fillId="0" borderId="18"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8" xfId="0" applyFont="1" applyBorder="1" applyAlignment="1">
      <alignment horizontal="center" vertical="center" wrapText="1"/>
    </xf>
    <xf numFmtId="0" fontId="53" fillId="0" borderId="37" xfId="0" applyFont="1" applyBorder="1" applyAlignment="1">
      <alignment vertical="center"/>
    </xf>
    <xf numFmtId="0" fontId="54" fillId="0" borderId="39"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8"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176" fontId="2" fillId="35" borderId="18"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9"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center" vertical="center"/>
    </xf>
    <xf numFmtId="49" fontId="2"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49"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center" vertical="center"/>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8"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3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3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3"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2" fillId="35" borderId="0" xfId="0" applyFont="1" applyFill="1" applyAlignment="1">
      <alignment horizontal="center" vertical="center"/>
    </xf>
    <xf numFmtId="0" fontId="4" fillId="35" borderId="0" xfId="0" applyFont="1" applyFill="1" applyAlignment="1">
      <alignment horizontal="center" vertical="center"/>
    </xf>
    <xf numFmtId="176" fontId="2" fillId="35" borderId="40"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43"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49" fontId="2" fillId="36" borderId="17"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176" fontId="2" fillId="35" borderId="43" xfId="0" applyNumberFormat="1" applyFont="1" applyFill="1" applyBorder="1" applyAlignment="1">
      <alignment horizontal="left" vertical="center"/>
    </xf>
    <xf numFmtId="176" fontId="2" fillId="37" borderId="43" xfId="0" applyNumberFormat="1" applyFont="1" applyFill="1" applyBorder="1" applyAlignment="1">
      <alignment horizontal="left" vertical="center"/>
    </xf>
    <xf numFmtId="176" fontId="2" fillId="37" borderId="43" xfId="0" applyNumberFormat="1" applyFont="1" applyFill="1" applyBorder="1" applyAlignment="1">
      <alignment horizontal="center" vertical="center"/>
    </xf>
    <xf numFmtId="176" fontId="2" fillId="36" borderId="43" xfId="0" applyNumberFormat="1" applyFont="1" applyFill="1" applyBorder="1" applyAlignment="1">
      <alignment horizontal="left" vertical="center"/>
    </xf>
    <xf numFmtId="176" fontId="2" fillId="36" borderId="43" xfId="0" applyNumberFormat="1" applyFont="1" applyFill="1" applyBorder="1" applyAlignment="1">
      <alignment horizontal="center" vertical="center"/>
    </xf>
    <xf numFmtId="49" fontId="2" fillId="35" borderId="30" xfId="0" applyNumberFormat="1" applyFont="1" applyFill="1" applyBorder="1" applyAlignment="1">
      <alignment horizontal="left" vertical="center"/>
    </xf>
    <xf numFmtId="49" fontId="2" fillId="35" borderId="31" xfId="0" applyNumberFormat="1" applyFont="1" applyFill="1" applyBorder="1" applyAlignment="1">
      <alignment horizontal="left" vertical="center"/>
    </xf>
    <xf numFmtId="176" fontId="2" fillId="35" borderId="31" xfId="0" applyNumberFormat="1" applyFont="1" applyFill="1" applyBorder="1" applyAlignment="1">
      <alignment horizontal="left" vertical="center"/>
    </xf>
    <xf numFmtId="176" fontId="2" fillId="0" borderId="31" xfId="0" applyNumberFormat="1" applyFont="1" applyFill="1" applyBorder="1" applyAlignment="1">
      <alignment horizontal="center"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0" fillId="0" borderId="0" xfId="15"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0" borderId="37"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8" borderId="27" xfId="0" applyNumberFormat="1" applyFont="1" applyFill="1" applyBorder="1" applyAlignment="1">
      <alignment horizontal="center" vertical="center"/>
    </xf>
    <xf numFmtId="176" fontId="2" fillId="39" borderId="28" xfId="0" applyNumberFormat="1" applyFont="1" applyFill="1" applyBorder="1" applyAlignment="1">
      <alignment horizontal="center" vertical="center"/>
    </xf>
    <xf numFmtId="176" fontId="2" fillId="39" borderId="29" xfId="0" applyNumberFormat="1" applyFont="1" applyFill="1" applyBorder="1" applyAlignment="1">
      <alignment horizontal="center" vertical="center"/>
    </xf>
    <xf numFmtId="176" fontId="2" fillId="39" borderId="18" xfId="0" applyNumberFormat="1" applyFont="1" applyFill="1" applyBorder="1" applyAlignment="1">
      <alignment horizontal="right" vertical="center"/>
    </xf>
    <xf numFmtId="176" fontId="2" fillId="36" borderId="18" xfId="0" applyNumberFormat="1" applyFont="1" applyFill="1" applyBorder="1" applyAlignment="1">
      <alignment horizontal="right" vertical="center"/>
    </xf>
    <xf numFmtId="176" fontId="2" fillId="37" borderId="18"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176" fontId="2" fillId="37" borderId="43" xfId="0" applyNumberFormat="1" applyFont="1" applyFill="1" applyBorder="1" applyAlignment="1">
      <alignment horizontal="right" vertical="center"/>
    </xf>
    <xf numFmtId="176" fontId="2" fillId="36" borderId="43" xfId="0" applyNumberFormat="1" applyFont="1" applyFill="1" applyBorder="1" applyAlignment="1">
      <alignment horizontal="right" vertical="center"/>
    </xf>
    <xf numFmtId="0" fontId="0" fillId="0" borderId="0" xfId="0" applyAlignment="1">
      <alignment vertical="center"/>
    </xf>
    <xf numFmtId="176" fontId="2" fillId="0" borderId="47" xfId="0" applyNumberFormat="1" applyFont="1" applyFill="1" applyBorder="1" applyAlignment="1">
      <alignment horizontal="right" vertical="center"/>
    </xf>
    <xf numFmtId="176" fontId="2" fillId="35" borderId="37" xfId="15" applyNumberFormat="1" applyFont="1" applyFill="1" applyBorder="1" applyAlignment="1">
      <alignment horizontal="center" vertical="center"/>
      <protection/>
    </xf>
    <xf numFmtId="176" fontId="2" fillId="0" borderId="38" xfId="15" applyNumberFormat="1" applyFont="1" applyFill="1" applyBorder="1" applyAlignment="1">
      <alignment horizontal="right" vertical="center"/>
      <protection/>
    </xf>
    <xf numFmtId="176" fontId="13" fillId="0" borderId="38" xfId="15" applyNumberFormat="1" applyFont="1" applyFill="1" applyBorder="1" applyAlignment="1">
      <alignment vertical="center"/>
      <protection/>
    </xf>
    <xf numFmtId="176" fontId="2" fillId="0" borderId="49" xfId="15" applyNumberFormat="1" applyFont="1" applyFill="1" applyBorder="1" applyAlignment="1">
      <alignment horizontal="left" vertical="center"/>
      <protection/>
    </xf>
    <xf numFmtId="176" fontId="2" fillId="35" borderId="43" xfId="15" applyNumberFormat="1" applyFont="1" applyFill="1" applyBorder="1" applyAlignment="1">
      <alignment horizontal="center" vertical="center"/>
      <protection/>
    </xf>
    <xf numFmtId="0" fontId="2" fillId="35" borderId="43"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center" vertical="center"/>
      <protection/>
    </xf>
    <xf numFmtId="176" fontId="2" fillId="35" borderId="31" xfId="15" applyNumberFormat="1" applyFont="1" applyFill="1" applyBorder="1" applyAlignment="1">
      <alignment horizontal="right" vertical="center"/>
      <protection/>
    </xf>
    <xf numFmtId="176" fontId="2" fillId="35" borderId="31" xfId="15" applyNumberFormat="1" applyFont="1" applyFill="1" applyBorder="1" applyAlignment="1">
      <alignment horizontal="left" vertical="center"/>
      <protection/>
    </xf>
    <xf numFmtId="0" fontId="2" fillId="35" borderId="31" xfId="15" applyNumberFormat="1" applyFont="1" applyFill="1" applyBorder="1" applyAlignment="1">
      <alignment horizontal="center" vertical="center"/>
      <protection/>
    </xf>
    <xf numFmtId="176" fontId="2" fillId="35" borderId="39" xfId="15" applyNumberFormat="1" applyFont="1" applyFill="1" applyBorder="1" applyAlignment="1">
      <alignment horizontal="righ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3"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40"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3"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8"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F30" sqref="F30"/>
    </sheetView>
  </sheetViews>
  <sheetFormatPr defaultColWidth="9.00390625" defaultRowHeight="14.25"/>
  <cols>
    <col min="1" max="1" width="46.00390625" style="108" customWidth="1"/>
    <col min="2" max="2" width="5.375" style="108" customWidth="1"/>
    <col min="3" max="3" width="15.625" style="108" customWidth="1"/>
    <col min="4" max="4" width="42.875" style="108" customWidth="1"/>
    <col min="5" max="5" width="6.125" style="108" customWidth="1"/>
    <col min="6" max="6" width="15.625" style="108" customWidth="1"/>
    <col min="7" max="8" width="9.00390625" style="133" customWidth="1"/>
    <col min="9" max="16384" width="9.00390625" style="108" customWidth="1"/>
  </cols>
  <sheetData>
    <row r="1" spans="1:8" s="132" customFormat="1" ht="18" customHeight="1">
      <c r="A1" s="135" t="s">
        <v>0</v>
      </c>
      <c r="B1" s="135"/>
      <c r="C1" s="135"/>
      <c r="D1" s="135"/>
      <c r="E1" s="135"/>
      <c r="F1" s="135"/>
      <c r="G1" s="177"/>
      <c r="H1" s="177"/>
    </row>
    <row r="2" spans="1:8" s="5" customFormat="1" ht="18" customHeight="1">
      <c r="A2" s="136"/>
      <c r="B2" s="136"/>
      <c r="C2" s="136"/>
      <c r="D2" s="136"/>
      <c r="E2" s="136"/>
      <c r="F2" s="51" t="s">
        <v>1</v>
      </c>
      <c r="G2" s="45"/>
      <c r="H2" s="45"/>
    </row>
    <row r="3" spans="1:8" s="5" customFormat="1" ht="18" customHeight="1">
      <c r="A3" s="9" t="s">
        <v>2</v>
      </c>
      <c r="B3" s="136"/>
      <c r="C3" s="136"/>
      <c r="D3" s="136"/>
      <c r="E3" s="136"/>
      <c r="F3" s="51" t="s">
        <v>3</v>
      </c>
      <c r="G3" s="45"/>
      <c r="H3" s="45"/>
    </row>
    <row r="4" spans="1:8" s="5" customFormat="1" ht="18" customHeight="1">
      <c r="A4" s="264" t="s">
        <v>4</v>
      </c>
      <c r="B4" s="138"/>
      <c r="C4" s="138"/>
      <c r="D4" s="265" t="s">
        <v>5</v>
      </c>
      <c r="E4" s="138"/>
      <c r="F4" s="140"/>
      <c r="G4" s="45"/>
      <c r="H4" s="45"/>
    </row>
    <row r="5" spans="1:8" s="5" customFormat="1" ht="18" customHeight="1">
      <c r="A5" s="266" t="s">
        <v>6</v>
      </c>
      <c r="B5" s="267" t="s">
        <v>7</v>
      </c>
      <c r="C5" s="142" t="s">
        <v>8</v>
      </c>
      <c r="D5" s="267" t="s">
        <v>6</v>
      </c>
      <c r="E5" s="267" t="s">
        <v>7</v>
      </c>
      <c r="F5" s="251" t="s">
        <v>8</v>
      </c>
      <c r="G5" s="45"/>
      <c r="H5" s="45"/>
    </row>
    <row r="6" spans="1:8" s="5" customFormat="1" ht="18" customHeight="1">
      <c r="A6" s="266" t="s">
        <v>9</v>
      </c>
      <c r="B6" s="142"/>
      <c r="C6" s="267" t="s">
        <v>10</v>
      </c>
      <c r="D6" s="267" t="s">
        <v>9</v>
      </c>
      <c r="E6" s="142"/>
      <c r="F6" s="268" t="s">
        <v>11</v>
      </c>
      <c r="G6" s="45"/>
      <c r="H6" s="45"/>
    </row>
    <row r="7" spans="1:8" s="5" customFormat="1" ht="18" customHeight="1">
      <c r="A7" s="269" t="s">
        <v>12</v>
      </c>
      <c r="B7" s="267" t="s">
        <v>10</v>
      </c>
      <c r="C7" s="148">
        <v>1067.3</v>
      </c>
      <c r="D7" s="270" t="s">
        <v>13</v>
      </c>
      <c r="E7" s="150">
        <v>27</v>
      </c>
      <c r="F7" s="152">
        <v>58.41</v>
      </c>
      <c r="G7" s="45"/>
      <c r="H7" s="45"/>
    </row>
    <row r="8" spans="1:8" s="5" customFormat="1" ht="18" customHeight="1">
      <c r="A8" s="153" t="s">
        <v>14</v>
      </c>
      <c r="B8" s="267" t="s">
        <v>11</v>
      </c>
      <c r="C8" s="148"/>
      <c r="D8" s="270" t="s">
        <v>15</v>
      </c>
      <c r="E8" s="150">
        <v>28</v>
      </c>
      <c r="F8" s="152"/>
      <c r="G8" s="45"/>
      <c r="H8" s="45"/>
    </row>
    <row r="9" spans="1:8" s="5" customFormat="1" ht="18" customHeight="1">
      <c r="A9" s="153" t="s">
        <v>16</v>
      </c>
      <c r="B9" s="267" t="s">
        <v>17</v>
      </c>
      <c r="C9" s="148"/>
      <c r="D9" s="270" t="s">
        <v>18</v>
      </c>
      <c r="E9" s="150">
        <v>29</v>
      </c>
      <c r="F9" s="152"/>
      <c r="G9" s="45"/>
      <c r="H9" s="45"/>
    </row>
    <row r="10" spans="1:8" s="5" customFormat="1" ht="18" customHeight="1">
      <c r="A10" s="153" t="s">
        <v>19</v>
      </c>
      <c r="B10" s="267" t="s">
        <v>20</v>
      </c>
      <c r="C10" s="148"/>
      <c r="D10" s="270" t="s">
        <v>21</v>
      </c>
      <c r="E10" s="150">
        <v>30</v>
      </c>
      <c r="F10" s="152">
        <v>5.5</v>
      </c>
      <c r="G10" s="45"/>
      <c r="H10" s="45"/>
    </row>
    <row r="11" spans="1:8" s="5" customFormat="1" ht="18" customHeight="1">
      <c r="A11" s="153" t="s">
        <v>22</v>
      </c>
      <c r="B11" s="267" t="s">
        <v>23</v>
      </c>
      <c r="C11" s="148"/>
      <c r="D11" s="270" t="s">
        <v>24</v>
      </c>
      <c r="E11" s="150">
        <v>31</v>
      </c>
      <c r="F11" s="152"/>
      <c r="G11" s="45"/>
      <c r="H11" s="45"/>
    </row>
    <row r="12" spans="1:8" s="5" customFormat="1" ht="18" customHeight="1">
      <c r="A12" s="153" t="s">
        <v>25</v>
      </c>
      <c r="B12" s="267" t="s">
        <v>26</v>
      </c>
      <c r="C12" s="148"/>
      <c r="D12" s="270" t="s">
        <v>27</v>
      </c>
      <c r="E12" s="150">
        <v>32</v>
      </c>
      <c r="F12" s="152"/>
      <c r="G12" s="45"/>
      <c r="H12" s="45"/>
    </row>
    <row r="13" spans="1:8" s="5" customFormat="1" ht="18" customHeight="1">
      <c r="A13" s="153" t="s">
        <v>28</v>
      </c>
      <c r="B13" s="267" t="s">
        <v>29</v>
      </c>
      <c r="C13" s="148"/>
      <c r="D13" s="149" t="s">
        <v>30</v>
      </c>
      <c r="E13" s="150">
        <v>33</v>
      </c>
      <c r="F13" s="152">
        <v>641.77</v>
      </c>
      <c r="G13" s="45"/>
      <c r="H13" s="45"/>
    </row>
    <row r="14" spans="1:8" s="5" customFormat="1" ht="18" customHeight="1">
      <c r="A14" s="153"/>
      <c r="B14" s="267" t="s">
        <v>31</v>
      </c>
      <c r="C14" s="148"/>
      <c r="D14" s="149" t="s">
        <v>32</v>
      </c>
      <c r="E14" s="150">
        <v>34</v>
      </c>
      <c r="F14" s="252">
        <v>34.93</v>
      </c>
      <c r="G14" s="45"/>
      <c r="H14" s="45"/>
    </row>
    <row r="15" spans="1:8" s="5" customFormat="1" ht="18" customHeight="1">
      <c r="A15" s="153"/>
      <c r="B15" s="267" t="s">
        <v>33</v>
      </c>
      <c r="C15" s="148"/>
      <c r="D15" s="149" t="s">
        <v>34</v>
      </c>
      <c r="E15" s="150">
        <v>35</v>
      </c>
      <c r="F15" s="252"/>
      <c r="G15" s="45"/>
      <c r="H15" s="45"/>
    </row>
    <row r="16" spans="1:8" s="5" customFormat="1" ht="18" customHeight="1">
      <c r="A16" s="153"/>
      <c r="B16" s="267" t="s">
        <v>35</v>
      </c>
      <c r="C16" s="148"/>
      <c r="D16" s="149" t="s">
        <v>36</v>
      </c>
      <c r="E16" s="150">
        <v>36</v>
      </c>
      <c r="F16" s="252"/>
      <c r="G16" s="45"/>
      <c r="H16" s="45"/>
    </row>
    <row r="17" spans="1:8" s="5" customFormat="1" ht="18" customHeight="1">
      <c r="A17" s="153"/>
      <c r="B17" s="267" t="s">
        <v>37</v>
      </c>
      <c r="C17" s="148"/>
      <c r="D17" s="149" t="s">
        <v>38</v>
      </c>
      <c r="E17" s="150">
        <v>37</v>
      </c>
      <c r="F17" s="252">
        <v>107.43</v>
      </c>
      <c r="G17" s="45"/>
      <c r="H17" s="45"/>
    </row>
    <row r="18" spans="1:8" s="5" customFormat="1" ht="18" customHeight="1">
      <c r="A18" s="153"/>
      <c r="B18" s="267" t="s">
        <v>39</v>
      </c>
      <c r="C18" s="148"/>
      <c r="D18" s="149" t="s">
        <v>40</v>
      </c>
      <c r="E18" s="150">
        <v>38</v>
      </c>
      <c r="F18" s="252"/>
      <c r="G18" s="45"/>
      <c r="H18" s="45"/>
    </row>
    <row r="19" spans="1:8" s="5" customFormat="1" ht="18" customHeight="1">
      <c r="A19" s="153"/>
      <c r="B19" s="267" t="s">
        <v>41</v>
      </c>
      <c r="C19" s="148"/>
      <c r="D19" s="149" t="s">
        <v>42</v>
      </c>
      <c r="E19" s="150">
        <v>39</v>
      </c>
      <c r="F19" s="252"/>
      <c r="G19" s="45"/>
      <c r="H19" s="45"/>
    </row>
    <row r="20" spans="1:8" s="5" customFormat="1" ht="18" customHeight="1">
      <c r="A20" s="153"/>
      <c r="B20" s="267" t="s">
        <v>43</v>
      </c>
      <c r="C20" s="148"/>
      <c r="D20" s="149" t="s">
        <v>44</v>
      </c>
      <c r="E20" s="150">
        <v>40</v>
      </c>
      <c r="F20" s="252"/>
      <c r="G20" s="45"/>
      <c r="H20" s="45"/>
    </row>
    <row r="21" spans="1:8" s="5" customFormat="1" ht="18" customHeight="1">
      <c r="A21" s="153"/>
      <c r="B21" s="267" t="s">
        <v>45</v>
      </c>
      <c r="C21" s="148"/>
      <c r="D21" s="149" t="s">
        <v>46</v>
      </c>
      <c r="E21" s="150">
        <v>41</v>
      </c>
      <c r="F21" s="252"/>
      <c r="G21" s="45"/>
      <c r="H21" s="45"/>
    </row>
    <row r="22" spans="1:8" s="5" customFormat="1" ht="18" customHeight="1">
      <c r="A22" s="153"/>
      <c r="B22" s="267" t="s">
        <v>47</v>
      </c>
      <c r="C22" s="148"/>
      <c r="D22" s="149" t="s">
        <v>48</v>
      </c>
      <c r="E22" s="150">
        <v>42</v>
      </c>
      <c r="F22" s="252"/>
      <c r="G22" s="45"/>
      <c r="H22" s="45"/>
    </row>
    <row r="23" spans="1:8" s="5" customFormat="1" ht="18" customHeight="1">
      <c r="A23" s="153"/>
      <c r="B23" s="267" t="s">
        <v>49</v>
      </c>
      <c r="C23" s="148"/>
      <c r="D23" s="149" t="s">
        <v>50</v>
      </c>
      <c r="E23" s="150">
        <v>43</v>
      </c>
      <c r="F23" s="252">
        <v>33.96</v>
      </c>
      <c r="G23" s="45"/>
      <c r="H23" s="45"/>
    </row>
    <row r="24" spans="1:8" s="5" customFormat="1" ht="18" customHeight="1">
      <c r="A24" s="153"/>
      <c r="B24" s="267" t="s">
        <v>51</v>
      </c>
      <c r="C24" s="148"/>
      <c r="D24" s="270" t="s">
        <v>52</v>
      </c>
      <c r="E24" s="150">
        <v>44</v>
      </c>
      <c r="F24" s="252"/>
      <c r="G24" s="45"/>
      <c r="H24" s="45"/>
    </row>
    <row r="25" spans="1:8" s="5" customFormat="1" ht="18" customHeight="1">
      <c r="A25" s="153"/>
      <c r="B25" s="267" t="s">
        <v>53</v>
      </c>
      <c r="C25" s="148"/>
      <c r="D25" s="149" t="s">
        <v>54</v>
      </c>
      <c r="E25" s="150">
        <v>45</v>
      </c>
      <c r="F25" s="252"/>
      <c r="G25" s="45"/>
      <c r="H25" s="45"/>
    </row>
    <row r="26" spans="1:8" s="5" customFormat="1" ht="18" customHeight="1">
      <c r="A26" s="153"/>
      <c r="B26" s="267" t="s">
        <v>55</v>
      </c>
      <c r="C26" s="148"/>
      <c r="D26" s="149" t="s">
        <v>56</v>
      </c>
      <c r="E26" s="150">
        <v>46</v>
      </c>
      <c r="F26" s="252"/>
      <c r="G26" s="45"/>
      <c r="H26" s="45"/>
    </row>
    <row r="27" spans="1:8" s="5" customFormat="1" ht="18" customHeight="1">
      <c r="A27" s="147"/>
      <c r="B27" s="267" t="s">
        <v>57</v>
      </c>
      <c r="C27" s="149"/>
      <c r="D27" s="154"/>
      <c r="E27" s="150">
        <v>47</v>
      </c>
      <c r="F27" s="156"/>
      <c r="G27" s="45"/>
      <c r="H27" s="45"/>
    </row>
    <row r="28" spans="1:8" s="5" customFormat="1" ht="18" customHeight="1">
      <c r="A28" s="271" t="s">
        <v>58</v>
      </c>
      <c r="B28" s="267" t="s">
        <v>59</v>
      </c>
      <c r="C28" s="148">
        <f>C7+C8+C9+C10+C11+C12+C13</f>
        <v>1067.3</v>
      </c>
      <c r="D28" s="272" t="s">
        <v>60</v>
      </c>
      <c r="E28" s="150">
        <v>48</v>
      </c>
      <c r="F28" s="253">
        <f>F7+F8+F9+F10+F11+F12+F13+F14+F15+F16+F17+F18+F19+F20+F21+F22+F23+F24+F25+F26</f>
        <v>882</v>
      </c>
      <c r="G28" s="45"/>
      <c r="H28" s="45"/>
    </row>
    <row r="29" spans="1:8" s="5" customFormat="1" ht="18" customHeight="1">
      <c r="A29" s="147" t="s">
        <v>61</v>
      </c>
      <c r="B29" s="267" t="s">
        <v>62</v>
      </c>
      <c r="C29" s="148"/>
      <c r="D29" s="154" t="s">
        <v>63</v>
      </c>
      <c r="E29" s="150">
        <v>49</v>
      </c>
      <c r="F29" s="161"/>
      <c r="G29" s="45"/>
      <c r="H29" s="45"/>
    </row>
    <row r="30" spans="1:8" s="5" customFormat="1" ht="18" customHeight="1">
      <c r="A30" s="147" t="s">
        <v>64</v>
      </c>
      <c r="B30" s="267" t="s">
        <v>65</v>
      </c>
      <c r="C30" s="148">
        <v>13.18</v>
      </c>
      <c r="D30" s="154" t="s">
        <v>66</v>
      </c>
      <c r="E30" s="150">
        <v>50</v>
      </c>
      <c r="F30" s="161">
        <v>198.48</v>
      </c>
      <c r="G30" s="45"/>
      <c r="H30" s="45"/>
    </row>
    <row r="31" spans="1:8" s="5" customFormat="1" ht="18" customHeight="1">
      <c r="A31" s="254"/>
      <c r="B31" s="273" t="s">
        <v>67</v>
      </c>
      <c r="C31" s="163"/>
      <c r="D31" s="164"/>
      <c r="E31" s="256">
        <v>51</v>
      </c>
      <c r="F31" s="166"/>
      <c r="G31" s="45"/>
      <c r="H31" s="45"/>
    </row>
    <row r="32" spans="1:8" s="5" customFormat="1" ht="18" customHeight="1">
      <c r="A32" s="257" t="s">
        <v>68</v>
      </c>
      <c r="B32" s="274" t="s">
        <v>69</v>
      </c>
      <c r="C32" s="259">
        <f>C28+C29+C30</f>
        <v>1080.48</v>
      </c>
      <c r="D32" s="260" t="s">
        <v>68</v>
      </c>
      <c r="E32" s="261">
        <v>52</v>
      </c>
      <c r="F32" s="262">
        <f>F28+F29+F30</f>
        <v>1080.48</v>
      </c>
      <c r="G32" s="45"/>
      <c r="H32" s="45"/>
    </row>
    <row r="33" spans="1:8" s="5" customFormat="1" ht="18" customHeight="1">
      <c r="A33" s="263" t="s">
        <v>70</v>
      </c>
      <c r="B33" s="263"/>
      <c r="C33" s="171"/>
      <c r="D33" s="171"/>
      <c r="E33" s="171"/>
      <c r="F33" s="171"/>
      <c r="G33" s="45"/>
      <c r="H33" s="45"/>
    </row>
    <row r="34" spans="1:8" s="5" customFormat="1" ht="18" customHeight="1">
      <c r="A34" s="44" t="s">
        <v>71</v>
      </c>
      <c r="B34" s="108"/>
      <c r="C34" s="108"/>
      <c r="D34" s="108"/>
      <c r="E34" s="108"/>
      <c r="F34" s="108"/>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47"/>
  <sheetViews>
    <sheetView zoomScaleSheetLayoutView="160" workbookViewId="0" topLeftCell="A1">
      <selection activeCell="A21" sqref="A21:B21"/>
    </sheetView>
  </sheetViews>
  <sheetFormatPr defaultColWidth="9.00390625" defaultRowHeight="14.25"/>
  <cols>
    <col min="1" max="1" width="4.625" style="182" customWidth="1"/>
    <col min="2" max="2" width="8.125" style="182" customWidth="1"/>
    <col min="3" max="3" width="33.25390625" style="182" customWidth="1"/>
    <col min="4" max="10" width="13.625" style="182" customWidth="1"/>
    <col min="11" max="16384" width="9.00390625" style="182" customWidth="1"/>
  </cols>
  <sheetData>
    <row r="1" spans="1:10" s="178" customFormat="1" ht="21.75">
      <c r="A1" s="184" t="s">
        <v>72</v>
      </c>
      <c r="B1" s="184"/>
      <c r="C1" s="184"/>
      <c r="D1" s="184"/>
      <c r="E1" s="184"/>
      <c r="F1" s="184"/>
      <c r="G1" s="184"/>
      <c r="H1" s="184"/>
      <c r="I1" s="184"/>
      <c r="J1" s="184"/>
    </row>
    <row r="2" spans="1:10" s="179" customFormat="1" ht="25.5" customHeight="1">
      <c r="A2" s="185"/>
      <c r="B2" s="185"/>
      <c r="C2" s="185"/>
      <c r="D2" s="185"/>
      <c r="E2" s="185"/>
      <c r="F2" s="185"/>
      <c r="G2" s="185"/>
      <c r="H2" s="185"/>
      <c r="I2" s="185"/>
      <c r="J2" s="51" t="s">
        <v>73</v>
      </c>
    </row>
    <row r="3" spans="1:10" s="179" customFormat="1" ht="25.5" customHeight="1">
      <c r="A3" s="9" t="s">
        <v>2</v>
      </c>
      <c r="B3" s="185"/>
      <c r="C3" s="185"/>
      <c r="D3" s="185"/>
      <c r="E3" s="185"/>
      <c r="F3" s="187"/>
      <c r="G3" s="185"/>
      <c r="H3" s="185"/>
      <c r="I3" s="185"/>
      <c r="J3" s="51" t="s">
        <v>3</v>
      </c>
    </row>
    <row r="4" spans="1:11" s="180" customFormat="1" ht="25.5" customHeight="1">
      <c r="A4" s="275" t="s">
        <v>6</v>
      </c>
      <c r="B4" s="189"/>
      <c r="C4" s="189"/>
      <c r="D4" s="276" t="s">
        <v>58</v>
      </c>
      <c r="E4" s="277" t="s">
        <v>74</v>
      </c>
      <c r="F4" s="276" t="s">
        <v>75</v>
      </c>
      <c r="G4" s="276" t="s">
        <v>76</v>
      </c>
      <c r="H4" s="276" t="s">
        <v>77</v>
      </c>
      <c r="I4" s="276" t="s">
        <v>78</v>
      </c>
      <c r="J4" s="278" t="s">
        <v>79</v>
      </c>
      <c r="K4" s="226"/>
    </row>
    <row r="5" spans="1:11" s="180" customFormat="1" ht="25.5" customHeight="1">
      <c r="A5" s="191" t="s">
        <v>80</v>
      </c>
      <c r="B5" s="192"/>
      <c r="C5" s="279" t="s">
        <v>81</v>
      </c>
      <c r="D5" s="194"/>
      <c r="E5" s="235"/>
      <c r="F5" s="194"/>
      <c r="G5" s="194"/>
      <c r="H5" s="194"/>
      <c r="I5" s="194"/>
      <c r="J5" s="227"/>
      <c r="K5" s="226"/>
    </row>
    <row r="6" spans="1:11" s="180" customFormat="1" ht="25.5" customHeight="1">
      <c r="A6" s="195"/>
      <c r="B6" s="196"/>
      <c r="C6" s="197"/>
      <c r="D6" s="197"/>
      <c r="E6" s="236"/>
      <c r="F6" s="197"/>
      <c r="G6" s="197"/>
      <c r="H6" s="197"/>
      <c r="I6" s="197"/>
      <c r="J6" s="228"/>
      <c r="K6" s="226"/>
    </row>
    <row r="7" spans="1:11" s="179" customFormat="1" ht="25.5" customHeight="1">
      <c r="A7" s="280" t="s">
        <v>82</v>
      </c>
      <c r="B7" s="238"/>
      <c r="C7" s="239"/>
      <c r="D7" s="281" t="s">
        <v>10</v>
      </c>
      <c r="E7" s="281" t="s">
        <v>11</v>
      </c>
      <c r="F7" s="281" t="s">
        <v>17</v>
      </c>
      <c r="G7" s="281" t="s">
        <v>20</v>
      </c>
      <c r="H7" s="281" t="s">
        <v>23</v>
      </c>
      <c r="I7" s="281" t="s">
        <v>26</v>
      </c>
      <c r="J7" s="229" t="s">
        <v>29</v>
      </c>
      <c r="K7" s="231"/>
    </row>
    <row r="8" spans="1:11" s="179" customFormat="1" ht="25.5" customHeight="1">
      <c r="A8" s="282" t="s">
        <v>83</v>
      </c>
      <c r="B8" s="241"/>
      <c r="C8" s="242"/>
      <c r="D8" s="243"/>
      <c r="E8" s="243">
        <f>E9+E12+E15+E35+E39+E42</f>
        <v>1067.3000000000002</v>
      </c>
      <c r="F8" s="205"/>
      <c r="G8" s="205"/>
      <c r="H8" s="205"/>
      <c r="I8" s="205"/>
      <c r="J8" s="232"/>
      <c r="K8" s="231"/>
    </row>
    <row r="9" spans="1:11" s="179" customFormat="1" ht="25.5" customHeight="1">
      <c r="A9" s="206" t="s">
        <v>84</v>
      </c>
      <c r="B9" s="124"/>
      <c r="C9" s="125" t="s">
        <v>85</v>
      </c>
      <c r="D9" s="244">
        <f>E9+F9+G9+H9+I9+J9</f>
        <v>57.78</v>
      </c>
      <c r="E9" s="244">
        <v>57.78</v>
      </c>
      <c r="F9" s="205"/>
      <c r="G9" s="205"/>
      <c r="H9" s="205"/>
      <c r="I9" s="205"/>
      <c r="J9" s="232"/>
      <c r="K9" s="231"/>
    </row>
    <row r="10" spans="1:11" s="179" customFormat="1" ht="25.5" customHeight="1">
      <c r="A10" s="207" t="s">
        <v>86</v>
      </c>
      <c r="B10" s="127"/>
      <c r="C10" s="128" t="s">
        <v>87</v>
      </c>
      <c r="D10" s="205">
        <f aca="true" t="shared" si="0" ref="D10:D24">E10+F10+G10+H10+I10+J10</f>
        <v>57.78</v>
      </c>
      <c r="E10" s="205">
        <v>57.78</v>
      </c>
      <c r="F10" s="205"/>
      <c r="G10" s="205"/>
      <c r="H10" s="205"/>
      <c r="I10" s="205"/>
      <c r="J10" s="232"/>
      <c r="K10" s="231"/>
    </row>
    <row r="11" spans="1:11" s="179" customFormat="1" ht="25.5" customHeight="1">
      <c r="A11" s="207" t="s">
        <v>88</v>
      </c>
      <c r="B11" s="127"/>
      <c r="C11" s="128" t="s">
        <v>89</v>
      </c>
      <c r="D11" s="205">
        <f t="shared" si="0"/>
        <v>57.78</v>
      </c>
      <c r="E11" s="205">
        <v>57.78</v>
      </c>
      <c r="F11" s="205"/>
      <c r="G11" s="205"/>
      <c r="H11" s="205"/>
      <c r="I11" s="205"/>
      <c r="J11" s="232"/>
      <c r="K11" s="231"/>
    </row>
    <row r="12" spans="1:11" s="179" customFormat="1" ht="25.5" customHeight="1">
      <c r="A12" s="206" t="s">
        <v>90</v>
      </c>
      <c r="B12" s="124"/>
      <c r="C12" s="125" t="s">
        <v>91</v>
      </c>
      <c r="D12" s="244">
        <f t="shared" si="0"/>
        <v>5.15</v>
      </c>
      <c r="E12" s="244">
        <v>5.15</v>
      </c>
      <c r="F12" s="205"/>
      <c r="G12" s="205"/>
      <c r="H12" s="205"/>
      <c r="I12" s="205"/>
      <c r="J12" s="232"/>
      <c r="K12" s="231"/>
    </row>
    <row r="13" spans="1:11" s="179" customFormat="1" ht="25.5" customHeight="1">
      <c r="A13" s="207" t="s">
        <v>92</v>
      </c>
      <c r="B13" s="127"/>
      <c r="C13" s="128" t="s">
        <v>93</v>
      </c>
      <c r="D13" s="205">
        <f t="shared" si="0"/>
        <v>5.15</v>
      </c>
      <c r="E13" s="205">
        <v>5.15</v>
      </c>
      <c r="F13" s="205"/>
      <c r="G13" s="205"/>
      <c r="H13" s="205"/>
      <c r="I13" s="205"/>
      <c r="J13" s="232"/>
      <c r="K13" s="231"/>
    </row>
    <row r="14" spans="1:11" s="179" customFormat="1" ht="25.5" customHeight="1">
      <c r="A14" s="207" t="s">
        <v>94</v>
      </c>
      <c r="B14" s="127"/>
      <c r="C14" s="128" t="s">
        <v>95</v>
      </c>
      <c r="D14" s="205">
        <f t="shared" si="0"/>
        <v>5.15</v>
      </c>
      <c r="E14" s="205">
        <v>5.15</v>
      </c>
      <c r="F14" s="205"/>
      <c r="G14" s="205"/>
      <c r="H14" s="205"/>
      <c r="I14" s="205"/>
      <c r="J14" s="232"/>
      <c r="K14" s="231"/>
    </row>
    <row r="15" spans="1:11" s="179" customFormat="1" ht="25.5" customHeight="1">
      <c r="A15" s="206" t="s">
        <v>96</v>
      </c>
      <c r="B15" s="124"/>
      <c r="C15" s="125" t="s">
        <v>97</v>
      </c>
      <c r="D15" s="244">
        <f t="shared" si="0"/>
        <v>825.4900000000001</v>
      </c>
      <c r="E15" s="244">
        <f>E16+E23+E27+E29+E31</f>
        <v>825.4900000000001</v>
      </c>
      <c r="F15" s="205"/>
      <c r="G15" s="205"/>
      <c r="H15" s="205"/>
      <c r="I15" s="205"/>
      <c r="J15" s="232"/>
      <c r="K15" s="231"/>
    </row>
    <row r="16" spans="1:11" s="179" customFormat="1" ht="25.5" customHeight="1">
      <c r="A16" s="208" t="s">
        <v>98</v>
      </c>
      <c r="B16" s="129"/>
      <c r="C16" s="130" t="s">
        <v>99</v>
      </c>
      <c r="D16" s="245">
        <f t="shared" si="0"/>
        <v>641.46</v>
      </c>
      <c r="E16" s="245">
        <f>E17+E18+E19+E20+E21+E22</f>
        <v>641.46</v>
      </c>
      <c r="F16" s="205"/>
      <c r="G16" s="205"/>
      <c r="H16" s="205"/>
      <c r="I16" s="205"/>
      <c r="J16" s="232"/>
      <c r="K16" s="231"/>
    </row>
    <row r="17" spans="1:11" s="179" customFormat="1" ht="25.5" customHeight="1">
      <c r="A17" s="207" t="s">
        <v>100</v>
      </c>
      <c r="B17" s="127"/>
      <c r="C17" s="128" t="s">
        <v>101</v>
      </c>
      <c r="D17" s="205">
        <f t="shared" si="0"/>
        <v>471.26</v>
      </c>
      <c r="E17" s="205">
        <v>471.26</v>
      </c>
      <c r="F17" s="205"/>
      <c r="G17" s="205"/>
      <c r="H17" s="205"/>
      <c r="I17" s="205"/>
      <c r="J17" s="232"/>
      <c r="K17" s="231"/>
    </row>
    <row r="18" spans="1:11" s="179" customFormat="1" ht="25.5" customHeight="1">
      <c r="A18" s="207" t="s">
        <v>102</v>
      </c>
      <c r="B18" s="127"/>
      <c r="C18" s="128" t="s">
        <v>103</v>
      </c>
      <c r="D18" s="205">
        <f t="shared" si="0"/>
        <v>8.6</v>
      </c>
      <c r="E18" s="205">
        <v>8.6</v>
      </c>
      <c r="F18" s="205"/>
      <c r="G18" s="205"/>
      <c r="H18" s="205"/>
      <c r="I18" s="205"/>
      <c r="J18" s="232"/>
      <c r="K18" s="231"/>
    </row>
    <row r="19" spans="1:11" s="179" customFormat="1" ht="25.5" customHeight="1">
      <c r="A19" s="207" t="s">
        <v>104</v>
      </c>
      <c r="B19" s="127"/>
      <c r="C19" s="128" t="s">
        <v>105</v>
      </c>
      <c r="D19" s="205">
        <f t="shared" si="0"/>
        <v>4.75</v>
      </c>
      <c r="E19" s="205">
        <v>4.75</v>
      </c>
      <c r="F19" s="205"/>
      <c r="G19" s="205"/>
      <c r="H19" s="205"/>
      <c r="I19" s="205"/>
      <c r="J19" s="232"/>
      <c r="K19" s="231"/>
    </row>
    <row r="20" spans="1:11" s="179" customFormat="1" ht="25.5" customHeight="1">
      <c r="A20" s="207" t="s">
        <v>106</v>
      </c>
      <c r="B20" s="127"/>
      <c r="C20" s="128" t="s">
        <v>107</v>
      </c>
      <c r="D20" s="205">
        <f t="shared" si="0"/>
        <v>3.2</v>
      </c>
      <c r="E20" s="205">
        <v>3.2</v>
      </c>
      <c r="F20" s="205"/>
      <c r="G20" s="205"/>
      <c r="H20" s="205"/>
      <c r="I20" s="205"/>
      <c r="J20" s="232"/>
      <c r="K20" s="231"/>
    </row>
    <row r="21" spans="1:11" s="179" customFormat="1" ht="25.5" customHeight="1">
      <c r="A21" s="207" t="s">
        <v>108</v>
      </c>
      <c r="B21" s="127"/>
      <c r="C21" s="128" t="s">
        <v>109</v>
      </c>
      <c r="D21" s="205">
        <f t="shared" si="0"/>
        <v>4.75</v>
      </c>
      <c r="E21" s="205">
        <v>4.75</v>
      </c>
      <c r="F21" s="205"/>
      <c r="G21" s="205"/>
      <c r="H21" s="205"/>
      <c r="I21" s="205"/>
      <c r="J21" s="232"/>
      <c r="K21" s="231"/>
    </row>
    <row r="22" spans="1:11" s="179" customFormat="1" ht="25.5" customHeight="1">
      <c r="A22" s="207" t="s">
        <v>110</v>
      </c>
      <c r="B22" s="127"/>
      <c r="C22" s="128" t="s">
        <v>111</v>
      </c>
      <c r="D22" s="205">
        <f t="shared" si="0"/>
        <v>148.9</v>
      </c>
      <c r="E22" s="205">
        <v>148.9</v>
      </c>
      <c r="F22" s="205"/>
      <c r="G22" s="205"/>
      <c r="H22" s="205"/>
      <c r="I22" s="205"/>
      <c r="J22" s="232"/>
      <c r="K22" s="231"/>
    </row>
    <row r="23" spans="1:11" s="179" customFormat="1" ht="25.5" customHeight="1">
      <c r="A23" s="208" t="s">
        <v>112</v>
      </c>
      <c r="B23" s="129"/>
      <c r="C23" s="130" t="s">
        <v>113</v>
      </c>
      <c r="D23" s="245">
        <f t="shared" si="0"/>
        <v>48.440000000000005</v>
      </c>
      <c r="E23" s="245">
        <f>E24+E25+E26</f>
        <v>48.440000000000005</v>
      </c>
      <c r="F23" s="205"/>
      <c r="G23" s="205"/>
      <c r="H23" s="205"/>
      <c r="I23" s="205"/>
      <c r="J23" s="232"/>
      <c r="K23" s="231"/>
    </row>
    <row r="24" spans="1:11" s="179" customFormat="1" ht="25.5" customHeight="1">
      <c r="A24" s="207" t="s">
        <v>114</v>
      </c>
      <c r="B24" s="127"/>
      <c r="C24" s="209" t="s">
        <v>115</v>
      </c>
      <c r="D24" s="205">
        <f aca="true" t="shared" si="1" ref="D24:D31">E24+F24+G24+H24+I24+J24</f>
        <v>2.05</v>
      </c>
      <c r="E24" s="246">
        <v>2.05</v>
      </c>
      <c r="F24" s="246"/>
      <c r="G24" s="246"/>
      <c r="H24" s="246"/>
      <c r="I24" s="246"/>
      <c r="J24" s="250"/>
      <c r="K24" s="231"/>
    </row>
    <row r="25" spans="1:11" s="179" customFormat="1" ht="25.5" customHeight="1">
      <c r="A25" s="207" t="s">
        <v>116</v>
      </c>
      <c r="B25" s="127"/>
      <c r="C25" s="209" t="s">
        <v>117</v>
      </c>
      <c r="D25" s="205">
        <f t="shared" si="1"/>
        <v>2.12</v>
      </c>
      <c r="E25" s="246">
        <v>2.12</v>
      </c>
      <c r="F25" s="246"/>
      <c r="G25" s="246"/>
      <c r="H25" s="246"/>
      <c r="I25" s="246"/>
      <c r="J25" s="250"/>
      <c r="K25" s="231"/>
    </row>
    <row r="26" spans="1:11" s="179" customFormat="1" ht="25.5" customHeight="1">
      <c r="A26" s="207" t="s">
        <v>118</v>
      </c>
      <c r="B26" s="127"/>
      <c r="C26" s="209" t="s">
        <v>119</v>
      </c>
      <c r="D26" s="205">
        <f t="shared" si="1"/>
        <v>44.27</v>
      </c>
      <c r="E26" s="246">
        <v>44.27</v>
      </c>
      <c r="F26" s="246"/>
      <c r="G26" s="246"/>
      <c r="H26" s="246"/>
      <c r="I26" s="246"/>
      <c r="J26" s="250"/>
      <c r="K26" s="231"/>
    </row>
    <row r="27" spans="1:11" s="179" customFormat="1" ht="25.5" customHeight="1">
      <c r="A27" s="208" t="s">
        <v>120</v>
      </c>
      <c r="B27" s="129"/>
      <c r="C27" s="210" t="s">
        <v>121</v>
      </c>
      <c r="D27" s="245">
        <f t="shared" si="1"/>
        <v>17.2</v>
      </c>
      <c r="E27" s="247">
        <f>E28</f>
        <v>17.2</v>
      </c>
      <c r="F27" s="246"/>
      <c r="G27" s="246"/>
      <c r="H27" s="246"/>
      <c r="I27" s="246"/>
      <c r="J27" s="250"/>
      <c r="K27" s="231"/>
    </row>
    <row r="28" spans="1:11" s="179" customFormat="1" ht="25.5" customHeight="1">
      <c r="A28" s="207" t="s">
        <v>122</v>
      </c>
      <c r="B28" s="127"/>
      <c r="C28" s="209" t="s">
        <v>123</v>
      </c>
      <c r="D28" s="205">
        <f t="shared" si="1"/>
        <v>17.2</v>
      </c>
      <c r="E28" s="246">
        <v>17.2</v>
      </c>
      <c r="F28" s="246"/>
      <c r="G28" s="246"/>
      <c r="H28" s="246"/>
      <c r="I28" s="246"/>
      <c r="J28" s="250"/>
      <c r="K28" s="231"/>
    </row>
    <row r="29" spans="1:11" s="179" customFormat="1" ht="25.5" customHeight="1">
      <c r="A29" s="208" t="s">
        <v>124</v>
      </c>
      <c r="B29" s="129"/>
      <c r="C29" s="210" t="s">
        <v>125</v>
      </c>
      <c r="D29" s="245">
        <f t="shared" si="1"/>
        <v>115.86</v>
      </c>
      <c r="E29" s="247">
        <f>E30</f>
        <v>115.86</v>
      </c>
      <c r="F29" s="246"/>
      <c r="G29" s="246"/>
      <c r="H29" s="246"/>
      <c r="I29" s="246"/>
      <c r="J29" s="250"/>
      <c r="K29" s="231"/>
    </row>
    <row r="30" spans="1:11" s="179" customFormat="1" ht="25.5" customHeight="1">
      <c r="A30" s="207" t="s">
        <v>126</v>
      </c>
      <c r="B30" s="127"/>
      <c r="C30" s="209" t="s">
        <v>127</v>
      </c>
      <c r="D30" s="205">
        <f t="shared" si="1"/>
        <v>115.86</v>
      </c>
      <c r="E30" s="246">
        <v>115.86</v>
      </c>
      <c r="F30" s="246"/>
      <c r="G30" s="246"/>
      <c r="H30" s="246"/>
      <c r="I30" s="246"/>
      <c r="J30" s="250"/>
      <c r="K30" s="231"/>
    </row>
    <row r="31" spans="1:11" s="179" customFormat="1" ht="25.5" customHeight="1">
      <c r="A31" s="208" t="s">
        <v>128</v>
      </c>
      <c r="B31" s="129"/>
      <c r="C31" s="210" t="s">
        <v>129</v>
      </c>
      <c r="D31" s="245">
        <f t="shared" si="1"/>
        <v>2.53</v>
      </c>
      <c r="E31" s="247">
        <f>E32+E33+E34</f>
        <v>2.53</v>
      </c>
      <c r="F31" s="246"/>
      <c r="G31" s="246"/>
      <c r="H31" s="246"/>
      <c r="I31" s="246"/>
      <c r="J31" s="250"/>
      <c r="K31" s="231"/>
    </row>
    <row r="32" spans="1:11" s="179" customFormat="1" ht="25.5" customHeight="1">
      <c r="A32" s="207" t="s">
        <v>130</v>
      </c>
      <c r="B32" s="127"/>
      <c r="C32" s="209" t="s">
        <v>131</v>
      </c>
      <c r="D32" s="205">
        <f aca="true" t="shared" si="2" ref="D32:D44">E32+F32+G32+H32+I32+J32</f>
        <v>0.38</v>
      </c>
      <c r="E32" s="246">
        <v>0.38</v>
      </c>
      <c r="F32" s="246"/>
      <c r="G32" s="246"/>
      <c r="H32" s="246"/>
      <c r="I32" s="246"/>
      <c r="J32" s="250"/>
      <c r="K32" s="231"/>
    </row>
    <row r="33" spans="1:11" s="179" customFormat="1" ht="25.5" customHeight="1">
      <c r="A33" s="207" t="s">
        <v>132</v>
      </c>
      <c r="B33" s="127"/>
      <c r="C33" s="209" t="s">
        <v>133</v>
      </c>
      <c r="D33" s="205">
        <f t="shared" si="2"/>
        <v>0.25</v>
      </c>
      <c r="E33" s="246">
        <v>0.25</v>
      </c>
      <c r="F33" s="246"/>
      <c r="G33" s="246"/>
      <c r="H33" s="246"/>
      <c r="I33" s="246"/>
      <c r="J33" s="250"/>
      <c r="K33" s="231"/>
    </row>
    <row r="34" spans="1:11" s="179" customFormat="1" ht="25.5" customHeight="1">
      <c r="A34" s="207" t="s">
        <v>134</v>
      </c>
      <c r="B34" s="127"/>
      <c r="C34" s="209" t="s">
        <v>135</v>
      </c>
      <c r="D34" s="205">
        <f t="shared" si="2"/>
        <v>1.9</v>
      </c>
      <c r="E34" s="246">
        <v>1.9</v>
      </c>
      <c r="F34" s="246"/>
      <c r="G34" s="246"/>
      <c r="H34" s="246"/>
      <c r="I34" s="246"/>
      <c r="J34" s="250"/>
      <c r="K34" s="231"/>
    </row>
    <row r="35" spans="1:11" s="179" customFormat="1" ht="25.5" customHeight="1">
      <c r="A35" s="206" t="s">
        <v>136</v>
      </c>
      <c r="B35" s="124"/>
      <c r="C35" s="212" t="s">
        <v>137</v>
      </c>
      <c r="D35" s="244">
        <f t="shared" si="2"/>
        <v>34.92</v>
      </c>
      <c r="E35" s="248">
        <f>E36</f>
        <v>34.92</v>
      </c>
      <c r="F35" s="246"/>
      <c r="G35" s="246"/>
      <c r="H35" s="246"/>
      <c r="I35" s="246"/>
      <c r="J35" s="250"/>
      <c r="K35" s="231"/>
    </row>
    <row r="36" spans="1:11" s="179" customFormat="1" ht="25.5" customHeight="1">
      <c r="A36" s="207" t="s">
        <v>138</v>
      </c>
      <c r="B36" s="127"/>
      <c r="C36" s="209" t="s">
        <v>139</v>
      </c>
      <c r="D36" s="205">
        <f t="shared" si="2"/>
        <v>34.92</v>
      </c>
      <c r="E36" s="246">
        <f>E37+E38</f>
        <v>34.92</v>
      </c>
      <c r="F36" s="246"/>
      <c r="G36" s="246"/>
      <c r="H36" s="246"/>
      <c r="I36" s="246"/>
      <c r="J36" s="250"/>
      <c r="K36" s="231"/>
    </row>
    <row r="37" spans="1:11" s="179" customFormat="1" ht="25.5" customHeight="1">
      <c r="A37" s="207" t="s">
        <v>140</v>
      </c>
      <c r="B37" s="127"/>
      <c r="C37" s="209" t="s">
        <v>141</v>
      </c>
      <c r="D37" s="205">
        <f t="shared" si="2"/>
        <v>22.13</v>
      </c>
      <c r="E37" s="246">
        <v>22.13</v>
      </c>
      <c r="F37" s="246"/>
      <c r="G37" s="246"/>
      <c r="H37" s="246"/>
      <c r="I37" s="246"/>
      <c r="J37" s="250"/>
      <c r="K37" s="231"/>
    </row>
    <row r="38" spans="1:11" s="179" customFormat="1" ht="25.5" customHeight="1">
      <c r="A38" s="207" t="s">
        <v>142</v>
      </c>
      <c r="B38" s="127"/>
      <c r="C38" s="209" t="s">
        <v>143</v>
      </c>
      <c r="D38" s="205">
        <f t="shared" si="2"/>
        <v>12.79</v>
      </c>
      <c r="E38" s="246">
        <v>12.79</v>
      </c>
      <c r="F38" s="246"/>
      <c r="G38" s="246"/>
      <c r="H38" s="246"/>
      <c r="I38" s="246"/>
      <c r="J38" s="250"/>
      <c r="K38" s="231"/>
    </row>
    <row r="39" spans="1:11" s="179" customFormat="1" ht="25.5" customHeight="1">
      <c r="A39" s="206" t="s">
        <v>144</v>
      </c>
      <c r="B39" s="124"/>
      <c r="C39" s="212" t="s">
        <v>145</v>
      </c>
      <c r="D39" s="244">
        <f t="shared" si="2"/>
        <v>110</v>
      </c>
      <c r="E39" s="248">
        <v>110</v>
      </c>
      <c r="F39" s="246"/>
      <c r="G39" s="246"/>
      <c r="H39" s="246"/>
      <c r="I39" s="246"/>
      <c r="J39" s="250"/>
      <c r="K39" s="231"/>
    </row>
    <row r="40" spans="1:11" s="179" customFormat="1" ht="25.5" customHeight="1">
      <c r="A40" s="207" t="s">
        <v>146</v>
      </c>
      <c r="B40" s="127"/>
      <c r="C40" s="209" t="s">
        <v>147</v>
      </c>
      <c r="D40" s="205">
        <f t="shared" si="2"/>
        <v>110</v>
      </c>
      <c r="E40" s="246">
        <v>110</v>
      </c>
      <c r="F40" s="246"/>
      <c r="G40" s="246"/>
      <c r="H40" s="246"/>
      <c r="I40" s="246"/>
      <c r="J40" s="250"/>
      <c r="K40" s="231"/>
    </row>
    <row r="41" spans="1:11" s="179" customFormat="1" ht="25.5" customHeight="1">
      <c r="A41" s="207" t="s">
        <v>148</v>
      </c>
      <c r="B41" s="127"/>
      <c r="C41" s="209" t="s">
        <v>149</v>
      </c>
      <c r="D41" s="205">
        <f t="shared" si="2"/>
        <v>110</v>
      </c>
      <c r="E41" s="246">
        <v>110</v>
      </c>
      <c r="F41" s="246"/>
      <c r="G41" s="246"/>
      <c r="H41" s="246"/>
      <c r="I41" s="246"/>
      <c r="J41" s="250"/>
      <c r="K41" s="231"/>
    </row>
    <row r="42" spans="1:11" s="179" customFormat="1" ht="25.5" customHeight="1">
      <c r="A42" s="206" t="s">
        <v>150</v>
      </c>
      <c r="B42" s="124"/>
      <c r="C42" s="212" t="s">
        <v>151</v>
      </c>
      <c r="D42" s="244">
        <f t="shared" si="2"/>
        <v>33.96</v>
      </c>
      <c r="E42" s="248">
        <f>E43</f>
        <v>33.96</v>
      </c>
      <c r="F42" s="246"/>
      <c r="G42" s="246"/>
      <c r="H42" s="246"/>
      <c r="I42" s="246"/>
      <c r="J42" s="250"/>
      <c r="K42" s="231"/>
    </row>
    <row r="43" spans="1:11" s="179" customFormat="1" ht="25.5" customHeight="1">
      <c r="A43" s="207" t="s">
        <v>152</v>
      </c>
      <c r="B43" s="127"/>
      <c r="C43" s="209" t="s">
        <v>153</v>
      </c>
      <c r="D43" s="205">
        <f t="shared" si="2"/>
        <v>33.96</v>
      </c>
      <c r="E43" s="246">
        <f>E44</f>
        <v>33.96</v>
      </c>
      <c r="F43" s="246"/>
      <c r="G43" s="246"/>
      <c r="H43" s="246"/>
      <c r="I43" s="246"/>
      <c r="J43" s="250"/>
      <c r="K43" s="231"/>
    </row>
    <row r="44" spans="1:11" s="179" customFormat="1" ht="25.5" customHeight="1">
      <c r="A44" s="214" t="s">
        <v>154</v>
      </c>
      <c r="B44" s="215"/>
      <c r="C44" s="216" t="s">
        <v>155</v>
      </c>
      <c r="D44" s="205">
        <f t="shared" si="2"/>
        <v>33.96</v>
      </c>
      <c r="E44" s="218">
        <v>33.96</v>
      </c>
      <c r="F44" s="218"/>
      <c r="G44" s="218"/>
      <c r="H44" s="218"/>
      <c r="I44" s="218"/>
      <c r="J44" s="233"/>
      <c r="K44" s="231"/>
    </row>
    <row r="45" spans="1:10" s="179" customFormat="1" ht="25.5" customHeight="1">
      <c r="A45" s="219" t="s">
        <v>156</v>
      </c>
      <c r="B45" s="220"/>
      <c r="C45" s="220"/>
      <c r="D45" s="220"/>
      <c r="E45" s="220"/>
      <c r="F45" s="220"/>
      <c r="G45" s="220"/>
      <c r="H45" s="220"/>
      <c r="I45" s="220"/>
      <c r="J45" s="220"/>
    </row>
    <row r="46" spans="1:3" s="179" customFormat="1" ht="25.5" customHeight="1">
      <c r="A46" s="44" t="s">
        <v>157</v>
      </c>
      <c r="B46" s="44"/>
      <c r="C46" s="44"/>
    </row>
    <row r="47" ht="14.25">
      <c r="A47" s="249"/>
    </row>
  </sheetData>
  <sheetProtection/>
  <mergeCells count="5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J4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G33" sqref="G33"/>
    </sheetView>
  </sheetViews>
  <sheetFormatPr defaultColWidth="9.00390625" defaultRowHeight="14.25"/>
  <cols>
    <col min="1" max="1" width="5.625" style="182" customWidth="1"/>
    <col min="2" max="2" width="8.375" style="182" customWidth="1"/>
    <col min="3" max="3" width="35.50390625" style="182" customWidth="1"/>
    <col min="4" max="4" width="14.375" style="183" customWidth="1"/>
    <col min="5" max="6" width="14.625" style="183" customWidth="1"/>
    <col min="7" max="9" width="14.625" style="182" customWidth="1"/>
    <col min="10" max="10" width="9.00390625" style="182" customWidth="1"/>
    <col min="11" max="11" width="12.625" style="182" customWidth="1"/>
    <col min="12" max="16384" width="9.00390625" style="182" customWidth="1"/>
  </cols>
  <sheetData>
    <row r="1" spans="1:9" s="178" customFormat="1" ht="21.75">
      <c r="A1" s="184" t="s">
        <v>158</v>
      </c>
      <c r="B1" s="184"/>
      <c r="C1" s="184"/>
      <c r="D1" s="184"/>
      <c r="E1" s="184"/>
      <c r="F1" s="184"/>
      <c r="G1" s="184"/>
      <c r="H1" s="184"/>
      <c r="I1" s="184"/>
    </row>
    <row r="2" spans="1:9" s="179" customFormat="1" ht="21.75" customHeight="1">
      <c r="A2" s="185"/>
      <c r="B2" s="185"/>
      <c r="C2" s="185"/>
      <c r="D2" s="186"/>
      <c r="E2" s="186"/>
      <c r="F2" s="186"/>
      <c r="G2" s="185"/>
      <c r="H2" s="185"/>
      <c r="I2" s="51" t="s">
        <v>159</v>
      </c>
    </row>
    <row r="3" spans="1:9" s="179" customFormat="1" ht="24" customHeight="1">
      <c r="A3" s="9" t="s">
        <v>2</v>
      </c>
      <c r="B3" s="185"/>
      <c r="C3" s="185"/>
      <c r="D3" s="186"/>
      <c r="E3" s="186"/>
      <c r="F3" s="187"/>
      <c r="G3" s="185"/>
      <c r="H3" s="185"/>
      <c r="I3" s="51" t="s">
        <v>3</v>
      </c>
    </row>
    <row r="4" spans="1:10" s="180" customFormat="1" ht="29.25" customHeight="1">
      <c r="A4" s="275" t="s">
        <v>6</v>
      </c>
      <c r="B4" s="189"/>
      <c r="C4" s="189"/>
      <c r="D4" s="276" t="s">
        <v>60</v>
      </c>
      <c r="E4" s="276" t="s">
        <v>160</v>
      </c>
      <c r="F4" s="276" t="s">
        <v>161</v>
      </c>
      <c r="G4" s="276" t="s">
        <v>162</v>
      </c>
      <c r="H4" s="190" t="s">
        <v>163</v>
      </c>
      <c r="I4" s="278" t="s">
        <v>164</v>
      </c>
      <c r="J4" s="226"/>
    </row>
    <row r="5" spans="1:10" s="180" customFormat="1" ht="29.25" customHeight="1">
      <c r="A5" s="191" t="s">
        <v>80</v>
      </c>
      <c r="B5" s="192"/>
      <c r="C5" s="279" t="s">
        <v>81</v>
      </c>
      <c r="D5" s="194"/>
      <c r="E5" s="194"/>
      <c r="F5" s="194"/>
      <c r="G5" s="194"/>
      <c r="H5" s="194"/>
      <c r="I5" s="227"/>
      <c r="J5" s="226"/>
    </row>
    <row r="6" spans="1:10" s="180" customFormat="1" ht="29.25" customHeight="1">
      <c r="A6" s="195"/>
      <c r="B6" s="196"/>
      <c r="C6" s="197"/>
      <c r="D6" s="197"/>
      <c r="E6" s="197"/>
      <c r="F6" s="197"/>
      <c r="G6" s="197"/>
      <c r="H6" s="197"/>
      <c r="I6" s="228"/>
      <c r="J6" s="226"/>
    </row>
    <row r="7" spans="1:10" s="181" customFormat="1" ht="29.25" customHeight="1">
      <c r="A7" s="283" t="s">
        <v>82</v>
      </c>
      <c r="B7" s="199"/>
      <c r="C7" s="200"/>
      <c r="D7" s="284" t="s">
        <v>10</v>
      </c>
      <c r="E7" s="284" t="s">
        <v>11</v>
      </c>
      <c r="F7" s="284" t="s">
        <v>17</v>
      </c>
      <c r="G7" s="201" t="s">
        <v>20</v>
      </c>
      <c r="H7" s="201" t="s">
        <v>23</v>
      </c>
      <c r="I7" s="229" t="s">
        <v>26</v>
      </c>
      <c r="J7" s="230"/>
    </row>
    <row r="8" spans="1:10" s="179" customFormat="1" ht="29.25" customHeight="1">
      <c r="A8" s="285" t="s">
        <v>83</v>
      </c>
      <c r="B8" s="203"/>
      <c r="C8" s="204"/>
      <c r="D8" s="123">
        <f>E8+F8+G8+H8+I8</f>
        <v>882</v>
      </c>
      <c r="E8" s="123">
        <f>E9+E12+E15+E35+E39+E42</f>
        <v>549.18</v>
      </c>
      <c r="F8" s="123">
        <f>F9+F12+F15+F35+F39+F42</f>
        <v>332.82</v>
      </c>
      <c r="G8" s="205">
        <f>G9+G12+G15+G35+G39+G42</f>
        <v>0</v>
      </c>
      <c r="H8" s="205">
        <f>H9+H12+H15+H35+H39+H42</f>
        <v>0</v>
      </c>
      <c r="I8" s="205">
        <f>I9+I12+I15+I35+I39+I42</f>
        <v>0</v>
      </c>
      <c r="J8" s="231"/>
    </row>
    <row r="9" spans="1:10" s="179" customFormat="1" ht="29.25" customHeight="1">
      <c r="A9" s="206" t="s">
        <v>84</v>
      </c>
      <c r="B9" s="124"/>
      <c r="C9" s="125" t="s">
        <v>85</v>
      </c>
      <c r="D9" s="126">
        <f>E9+F9+G9+H9+I9</f>
        <v>58.41</v>
      </c>
      <c r="E9" s="126">
        <f>E10</f>
        <v>0</v>
      </c>
      <c r="F9" s="126">
        <f>F10</f>
        <v>58.41</v>
      </c>
      <c r="G9" s="125"/>
      <c r="H9" s="125"/>
      <c r="I9" s="125"/>
      <c r="J9" s="231"/>
    </row>
    <row r="10" spans="1:10" s="179" customFormat="1" ht="29.25" customHeight="1">
      <c r="A10" s="207" t="s">
        <v>86</v>
      </c>
      <c r="B10" s="127"/>
      <c r="C10" s="128" t="s">
        <v>87</v>
      </c>
      <c r="D10" s="123">
        <f aca="true" t="shared" si="0" ref="D10:D44">E10+F10+G10+H10+I10</f>
        <v>58.41</v>
      </c>
      <c r="E10" s="123">
        <f>E11</f>
        <v>0</v>
      </c>
      <c r="F10" s="123">
        <f>F11</f>
        <v>58.41</v>
      </c>
      <c r="G10" s="205"/>
      <c r="H10" s="205"/>
      <c r="I10" s="232"/>
      <c r="J10" s="231"/>
    </row>
    <row r="11" spans="1:10" s="179" customFormat="1" ht="29.25" customHeight="1">
      <c r="A11" s="207" t="s">
        <v>88</v>
      </c>
      <c r="B11" s="127"/>
      <c r="C11" s="128" t="s">
        <v>89</v>
      </c>
      <c r="D11" s="123">
        <f t="shared" si="0"/>
        <v>58.41</v>
      </c>
      <c r="E11" s="123"/>
      <c r="F11" s="123">
        <v>58.41</v>
      </c>
      <c r="G11" s="205"/>
      <c r="H11" s="205"/>
      <c r="I11" s="232"/>
      <c r="J11" s="231"/>
    </row>
    <row r="12" spans="1:10" s="179" customFormat="1" ht="29.25" customHeight="1">
      <c r="A12" s="206" t="s">
        <v>90</v>
      </c>
      <c r="B12" s="124"/>
      <c r="C12" s="125" t="s">
        <v>91</v>
      </c>
      <c r="D12" s="126">
        <f t="shared" si="0"/>
        <v>5.5</v>
      </c>
      <c r="E12" s="126">
        <f>E13</f>
        <v>0</v>
      </c>
      <c r="F12" s="126">
        <f>F13</f>
        <v>5.5</v>
      </c>
      <c r="G12" s="125"/>
      <c r="H12" s="125"/>
      <c r="I12" s="125"/>
      <c r="J12" s="231"/>
    </row>
    <row r="13" spans="1:10" s="179" customFormat="1" ht="29.25" customHeight="1">
      <c r="A13" s="207" t="s">
        <v>92</v>
      </c>
      <c r="B13" s="127"/>
      <c r="C13" s="128" t="s">
        <v>93</v>
      </c>
      <c r="D13" s="123">
        <f t="shared" si="0"/>
        <v>5.5</v>
      </c>
      <c r="E13" s="123">
        <f>E14</f>
        <v>0</v>
      </c>
      <c r="F13" s="123">
        <f>F14</f>
        <v>5.5</v>
      </c>
      <c r="G13" s="205"/>
      <c r="H13" s="205"/>
      <c r="I13" s="232"/>
      <c r="J13" s="231"/>
    </row>
    <row r="14" spans="1:10" s="179" customFormat="1" ht="29.25" customHeight="1">
      <c r="A14" s="207" t="s">
        <v>94</v>
      </c>
      <c r="B14" s="127"/>
      <c r="C14" s="128" t="s">
        <v>95</v>
      </c>
      <c r="D14" s="123">
        <f t="shared" si="0"/>
        <v>5.5</v>
      </c>
      <c r="E14" s="123"/>
      <c r="F14" s="123">
        <v>5.5</v>
      </c>
      <c r="G14" s="205"/>
      <c r="H14" s="205"/>
      <c r="I14" s="232"/>
      <c r="J14" s="231"/>
    </row>
    <row r="15" spans="1:10" s="179" customFormat="1" ht="29.25" customHeight="1">
      <c r="A15" s="206" t="s">
        <v>96</v>
      </c>
      <c r="B15" s="124"/>
      <c r="C15" s="125" t="s">
        <v>97</v>
      </c>
      <c r="D15" s="126">
        <f t="shared" si="0"/>
        <v>641.77</v>
      </c>
      <c r="E15" s="126">
        <f>E16+E23+E27+E29+E31</f>
        <v>480.29999999999995</v>
      </c>
      <c r="F15" s="126">
        <f>F16+F23+F27+F29+F31</f>
        <v>161.47</v>
      </c>
      <c r="G15" s="125"/>
      <c r="H15" s="125"/>
      <c r="I15" s="125"/>
      <c r="J15" s="231"/>
    </row>
    <row r="16" spans="1:10" s="179" customFormat="1" ht="29.25" customHeight="1">
      <c r="A16" s="208" t="s">
        <v>98</v>
      </c>
      <c r="B16" s="129"/>
      <c r="C16" s="130" t="s">
        <v>99</v>
      </c>
      <c r="D16" s="131">
        <f t="shared" si="0"/>
        <v>450.33</v>
      </c>
      <c r="E16" s="131">
        <f>SUM(E17:E22)</f>
        <v>412.13</v>
      </c>
      <c r="F16" s="131">
        <f>SUM(F17:F22)</f>
        <v>38.2</v>
      </c>
      <c r="G16" s="130"/>
      <c r="H16" s="130"/>
      <c r="I16" s="130"/>
      <c r="J16" s="231"/>
    </row>
    <row r="17" spans="1:10" s="179" customFormat="1" ht="29.25" customHeight="1">
      <c r="A17" s="207" t="s">
        <v>100</v>
      </c>
      <c r="B17" s="127"/>
      <c r="C17" s="128" t="s">
        <v>101</v>
      </c>
      <c r="D17" s="123">
        <f t="shared" si="0"/>
        <v>412.13</v>
      </c>
      <c r="E17" s="123">
        <v>412.13</v>
      </c>
      <c r="F17" s="123"/>
      <c r="G17" s="205"/>
      <c r="H17" s="205"/>
      <c r="I17" s="232"/>
      <c r="J17" s="231"/>
    </row>
    <row r="18" spans="1:10" s="179" customFormat="1" ht="29.25" customHeight="1">
      <c r="A18" s="207" t="s">
        <v>102</v>
      </c>
      <c r="B18" s="127"/>
      <c r="C18" s="128" t="s">
        <v>165</v>
      </c>
      <c r="D18" s="123">
        <f t="shared" si="0"/>
        <v>8.6</v>
      </c>
      <c r="E18" s="123"/>
      <c r="F18" s="123">
        <v>8.6</v>
      </c>
      <c r="G18" s="205"/>
      <c r="H18" s="205"/>
      <c r="I18" s="232"/>
      <c r="J18" s="231"/>
    </row>
    <row r="19" spans="1:10" s="179" customFormat="1" ht="29.25" customHeight="1">
      <c r="A19" s="207" t="s">
        <v>104</v>
      </c>
      <c r="B19" s="127"/>
      <c r="C19" s="128" t="s">
        <v>105</v>
      </c>
      <c r="D19" s="123">
        <f t="shared" si="0"/>
        <v>4.75</v>
      </c>
      <c r="E19" s="123"/>
      <c r="F19" s="123">
        <v>4.75</v>
      </c>
      <c r="G19" s="205"/>
      <c r="H19" s="205"/>
      <c r="I19" s="232"/>
      <c r="J19" s="231"/>
    </row>
    <row r="20" spans="1:10" s="179" customFormat="1" ht="29.25" customHeight="1">
      <c r="A20" s="207" t="s">
        <v>106</v>
      </c>
      <c r="B20" s="127"/>
      <c r="C20" s="128" t="s">
        <v>107</v>
      </c>
      <c r="D20" s="123">
        <f t="shared" si="0"/>
        <v>3.2</v>
      </c>
      <c r="E20" s="123"/>
      <c r="F20" s="123">
        <v>3.2</v>
      </c>
      <c r="G20" s="205"/>
      <c r="H20" s="205"/>
      <c r="I20" s="232"/>
      <c r="J20" s="231"/>
    </row>
    <row r="21" spans="1:10" s="179" customFormat="1" ht="29.25" customHeight="1">
      <c r="A21" s="207" t="s">
        <v>108</v>
      </c>
      <c r="B21" s="127"/>
      <c r="C21" s="128" t="s">
        <v>109</v>
      </c>
      <c r="D21" s="123">
        <f t="shared" si="0"/>
        <v>4.75</v>
      </c>
      <c r="E21" s="123"/>
      <c r="F21" s="123">
        <v>4.75</v>
      </c>
      <c r="G21" s="205"/>
      <c r="H21" s="205"/>
      <c r="I21" s="232"/>
      <c r="J21" s="231"/>
    </row>
    <row r="22" spans="1:10" s="179" customFormat="1" ht="29.25" customHeight="1">
      <c r="A22" s="207" t="s">
        <v>110</v>
      </c>
      <c r="B22" s="127"/>
      <c r="C22" s="128" t="s">
        <v>111</v>
      </c>
      <c r="D22" s="123">
        <f t="shared" si="0"/>
        <v>16.9</v>
      </c>
      <c r="E22" s="123"/>
      <c r="F22" s="123">
        <v>16.9</v>
      </c>
      <c r="G22" s="205"/>
      <c r="H22" s="205"/>
      <c r="I22" s="232"/>
      <c r="J22" s="231"/>
    </row>
    <row r="23" spans="1:10" s="179" customFormat="1" ht="29.25" customHeight="1">
      <c r="A23" s="208" t="s">
        <v>112</v>
      </c>
      <c r="B23" s="129"/>
      <c r="C23" s="130" t="s">
        <v>113</v>
      </c>
      <c r="D23" s="131">
        <f t="shared" si="0"/>
        <v>48.440000000000005</v>
      </c>
      <c r="E23" s="131">
        <f>E24+E25+E26</f>
        <v>48.440000000000005</v>
      </c>
      <c r="F23" s="131"/>
      <c r="G23" s="130"/>
      <c r="H23" s="130"/>
      <c r="I23" s="130"/>
      <c r="J23" s="231"/>
    </row>
    <row r="24" spans="1:10" s="179" customFormat="1" ht="29.25" customHeight="1">
      <c r="A24" s="207" t="s">
        <v>114</v>
      </c>
      <c r="B24" s="127"/>
      <c r="C24" s="209" t="s">
        <v>115</v>
      </c>
      <c r="D24" s="123">
        <f t="shared" si="0"/>
        <v>2.05</v>
      </c>
      <c r="E24" s="123">
        <v>2.05</v>
      </c>
      <c r="F24" s="123"/>
      <c r="G24" s="205"/>
      <c r="H24" s="205"/>
      <c r="I24" s="232"/>
      <c r="J24" s="231"/>
    </row>
    <row r="25" spans="1:10" s="179" customFormat="1" ht="29.25" customHeight="1">
      <c r="A25" s="207" t="s">
        <v>116</v>
      </c>
      <c r="B25" s="127"/>
      <c r="C25" s="209" t="s">
        <v>117</v>
      </c>
      <c r="D25" s="123">
        <f t="shared" si="0"/>
        <v>2.12</v>
      </c>
      <c r="E25" s="123">
        <v>2.12</v>
      </c>
      <c r="F25" s="123"/>
      <c r="G25" s="205"/>
      <c r="H25" s="205"/>
      <c r="I25" s="232"/>
      <c r="J25" s="231"/>
    </row>
    <row r="26" spans="1:10" s="179" customFormat="1" ht="29.25" customHeight="1">
      <c r="A26" s="207" t="s">
        <v>118</v>
      </c>
      <c r="B26" s="127"/>
      <c r="C26" s="209" t="s">
        <v>119</v>
      </c>
      <c r="D26" s="123">
        <f t="shared" si="0"/>
        <v>44.27</v>
      </c>
      <c r="E26" s="123">
        <v>44.27</v>
      </c>
      <c r="F26" s="123"/>
      <c r="G26" s="205"/>
      <c r="H26" s="205"/>
      <c r="I26" s="232"/>
      <c r="J26" s="231"/>
    </row>
    <row r="27" spans="1:10" s="179" customFormat="1" ht="29.25" customHeight="1">
      <c r="A27" s="208" t="s">
        <v>120</v>
      </c>
      <c r="B27" s="129"/>
      <c r="C27" s="210" t="s">
        <v>121</v>
      </c>
      <c r="D27" s="211">
        <f t="shared" si="0"/>
        <v>17.2</v>
      </c>
      <c r="E27" s="211">
        <f>E28</f>
        <v>17.2</v>
      </c>
      <c r="F27" s="211"/>
      <c r="G27" s="210"/>
      <c r="H27" s="210"/>
      <c r="I27" s="210"/>
      <c r="J27" s="231"/>
    </row>
    <row r="28" spans="1:10" s="179" customFormat="1" ht="29.25" customHeight="1">
      <c r="A28" s="207" t="s">
        <v>122</v>
      </c>
      <c r="B28" s="127"/>
      <c r="C28" s="209" t="s">
        <v>123</v>
      </c>
      <c r="D28" s="123">
        <f t="shared" si="0"/>
        <v>17.2</v>
      </c>
      <c r="E28" s="123">
        <v>17.2</v>
      </c>
      <c r="F28" s="123"/>
      <c r="G28" s="205"/>
      <c r="H28" s="205"/>
      <c r="I28" s="232"/>
      <c r="J28" s="231"/>
    </row>
    <row r="29" spans="1:10" s="179" customFormat="1" ht="29.25" customHeight="1">
      <c r="A29" s="208" t="s">
        <v>124</v>
      </c>
      <c r="B29" s="129"/>
      <c r="C29" s="210" t="s">
        <v>125</v>
      </c>
      <c r="D29" s="211">
        <f t="shared" si="0"/>
        <v>123.27</v>
      </c>
      <c r="E29" s="211">
        <f>E30</f>
        <v>0</v>
      </c>
      <c r="F29" s="211">
        <f>F30</f>
        <v>123.27</v>
      </c>
      <c r="G29" s="210"/>
      <c r="H29" s="210"/>
      <c r="I29" s="210"/>
      <c r="J29" s="231"/>
    </row>
    <row r="30" spans="1:10" s="179" customFormat="1" ht="29.25" customHeight="1">
      <c r="A30" s="207" t="s">
        <v>126</v>
      </c>
      <c r="B30" s="127"/>
      <c r="C30" s="209" t="s">
        <v>127</v>
      </c>
      <c r="D30" s="123">
        <f t="shared" si="0"/>
        <v>123.27</v>
      </c>
      <c r="E30" s="123"/>
      <c r="F30" s="123">
        <v>123.27</v>
      </c>
      <c r="G30" s="205"/>
      <c r="H30" s="205"/>
      <c r="I30" s="232"/>
      <c r="J30" s="231"/>
    </row>
    <row r="31" spans="1:10" s="179" customFormat="1" ht="29.25" customHeight="1">
      <c r="A31" s="208" t="s">
        <v>128</v>
      </c>
      <c r="B31" s="129"/>
      <c r="C31" s="210" t="s">
        <v>129</v>
      </c>
      <c r="D31" s="211">
        <f t="shared" si="0"/>
        <v>2.53</v>
      </c>
      <c r="E31" s="211">
        <f>E32+E33+E34</f>
        <v>2.53</v>
      </c>
      <c r="F31" s="211"/>
      <c r="G31" s="210"/>
      <c r="H31" s="210"/>
      <c r="I31" s="210"/>
      <c r="J31" s="231"/>
    </row>
    <row r="32" spans="1:10" s="179" customFormat="1" ht="29.25" customHeight="1">
      <c r="A32" s="207" t="s">
        <v>130</v>
      </c>
      <c r="B32" s="127"/>
      <c r="C32" s="209" t="s">
        <v>131</v>
      </c>
      <c r="D32" s="123">
        <f t="shared" si="0"/>
        <v>0.38</v>
      </c>
      <c r="E32" s="123">
        <v>0.38</v>
      </c>
      <c r="F32" s="123"/>
      <c r="G32" s="205"/>
      <c r="H32" s="205"/>
      <c r="I32" s="232"/>
      <c r="J32" s="231"/>
    </row>
    <row r="33" spans="1:10" s="179" customFormat="1" ht="29.25" customHeight="1">
      <c r="A33" s="207" t="s">
        <v>132</v>
      </c>
      <c r="B33" s="127"/>
      <c r="C33" s="209" t="s">
        <v>133</v>
      </c>
      <c r="D33" s="123">
        <f t="shared" si="0"/>
        <v>0.25</v>
      </c>
      <c r="E33" s="123">
        <v>0.25</v>
      </c>
      <c r="F33" s="123"/>
      <c r="G33" s="205"/>
      <c r="H33" s="205"/>
      <c r="I33" s="232"/>
      <c r="J33" s="231"/>
    </row>
    <row r="34" spans="1:10" s="179" customFormat="1" ht="29.25" customHeight="1">
      <c r="A34" s="207" t="s">
        <v>134</v>
      </c>
      <c r="B34" s="127"/>
      <c r="C34" s="209" t="s">
        <v>135</v>
      </c>
      <c r="D34" s="123">
        <f t="shared" si="0"/>
        <v>1.9</v>
      </c>
      <c r="E34" s="123">
        <v>1.9</v>
      </c>
      <c r="F34" s="123"/>
      <c r="G34" s="205"/>
      <c r="H34" s="205"/>
      <c r="I34" s="232"/>
      <c r="J34" s="231"/>
    </row>
    <row r="35" spans="1:10" s="179" customFormat="1" ht="29.25" customHeight="1">
      <c r="A35" s="206" t="s">
        <v>136</v>
      </c>
      <c r="B35" s="124"/>
      <c r="C35" s="212" t="s">
        <v>137</v>
      </c>
      <c r="D35" s="213">
        <f t="shared" si="0"/>
        <v>34.92</v>
      </c>
      <c r="E35" s="213">
        <f>E36</f>
        <v>34.92</v>
      </c>
      <c r="F35" s="213"/>
      <c r="G35" s="212"/>
      <c r="H35" s="212"/>
      <c r="I35" s="212"/>
      <c r="J35" s="231"/>
    </row>
    <row r="36" spans="1:10" s="179" customFormat="1" ht="29.25" customHeight="1">
      <c r="A36" s="207" t="s">
        <v>138</v>
      </c>
      <c r="B36" s="127"/>
      <c r="C36" s="209" t="s">
        <v>139</v>
      </c>
      <c r="D36" s="123">
        <f t="shared" si="0"/>
        <v>34.92</v>
      </c>
      <c r="E36" s="123">
        <f>E37+E38</f>
        <v>34.92</v>
      </c>
      <c r="F36" s="123"/>
      <c r="G36" s="205"/>
      <c r="H36" s="205"/>
      <c r="I36" s="232"/>
      <c r="J36" s="231"/>
    </row>
    <row r="37" spans="1:10" s="179" customFormat="1" ht="29.25" customHeight="1">
      <c r="A37" s="207" t="s">
        <v>140</v>
      </c>
      <c r="B37" s="127"/>
      <c r="C37" s="209" t="s">
        <v>141</v>
      </c>
      <c r="D37" s="123">
        <f t="shared" si="0"/>
        <v>22.13</v>
      </c>
      <c r="E37" s="123">
        <v>22.13</v>
      </c>
      <c r="F37" s="123"/>
      <c r="G37" s="205"/>
      <c r="H37" s="205"/>
      <c r="I37" s="232"/>
      <c r="J37" s="231"/>
    </row>
    <row r="38" spans="1:10" s="179" customFormat="1" ht="29.25" customHeight="1">
      <c r="A38" s="207" t="s">
        <v>142</v>
      </c>
      <c r="B38" s="127"/>
      <c r="C38" s="209" t="s">
        <v>143</v>
      </c>
      <c r="D38" s="123">
        <f t="shared" si="0"/>
        <v>12.79</v>
      </c>
      <c r="E38" s="123">
        <v>12.79</v>
      </c>
      <c r="F38" s="123"/>
      <c r="G38" s="205"/>
      <c r="H38" s="205"/>
      <c r="I38" s="232"/>
      <c r="J38" s="231"/>
    </row>
    <row r="39" spans="1:10" s="179" customFormat="1" ht="29.25" customHeight="1">
      <c r="A39" s="206" t="s">
        <v>144</v>
      </c>
      <c r="B39" s="124"/>
      <c r="C39" s="212" t="s">
        <v>145</v>
      </c>
      <c r="D39" s="213">
        <f t="shared" si="0"/>
        <v>107.44</v>
      </c>
      <c r="E39" s="213">
        <f>E40</f>
        <v>0</v>
      </c>
      <c r="F39" s="213">
        <f>F40</f>
        <v>107.44</v>
      </c>
      <c r="G39" s="212"/>
      <c r="H39" s="212"/>
      <c r="I39" s="212"/>
      <c r="J39" s="231"/>
    </row>
    <row r="40" spans="1:10" s="179" customFormat="1" ht="29.25" customHeight="1">
      <c r="A40" s="207" t="s">
        <v>146</v>
      </c>
      <c r="B40" s="127"/>
      <c r="C40" s="209" t="s">
        <v>147</v>
      </c>
      <c r="D40" s="123">
        <f t="shared" si="0"/>
        <v>107.44</v>
      </c>
      <c r="E40" s="123">
        <f>E41</f>
        <v>0</v>
      </c>
      <c r="F40" s="123">
        <f>F41</f>
        <v>107.44</v>
      </c>
      <c r="G40" s="205"/>
      <c r="H40" s="205"/>
      <c r="I40" s="232"/>
      <c r="J40" s="231"/>
    </row>
    <row r="41" spans="1:10" s="179" customFormat="1" ht="29.25" customHeight="1">
      <c r="A41" s="207" t="s">
        <v>148</v>
      </c>
      <c r="B41" s="127"/>
      <c r="C41" s="209" t="s">
        <v>149</v>
      </c>
      <c r="D41" s="123">
        <f t="shared" si="0"/>
        <v>107.44</v>
      </c>
      <c r="E41" s="123"/>
      <c r="F41" s="123">
        <v>107.44</v>
      </c>
      <c r="G41" s="205"/>
      <c r="H41" s="205"/>
      <c r="I41" s="232"/>
      <c r="J41" s="231"/>
    </row>
    <row r="42" spans="1:10" s="179" customFormat="1" ht="29.25" customHeight="1">
      <c r="A42" s="206" t="s">
        <v>150</v>
      </c>
      <c r="B42" s="124"/>
      <c r="C42" s="212" t="s">
        <v>151</v>
      </c>
      <c r="D42" s="213">
        <f t="shared" si="0"/>
        <v>33.96</v>
      </c>
      <c r="E42" s="213">
        <f>E43</f>
        <v>33.96</v>
      </c>
      <c r="F42" s="213"/>
      <c r="G42" s="212"/>
      <c r="H42" s="212"/>
      <c r="I42" s="212"/>
      <c r="J42" s="231"/>
    </row>
    <row r="43" spans="1:10" s="179" customFormat="1" ht="29.25" customHeight="1">
      <c r="A43" s="207" t="s">
        <v>152</v>
      </c>
      <c r="B43" s="127"/>
      <c r="C43" s="209" t="s">
        <v>153</v>
      </c>
      <c r="D43" s="123">
        <f t="shared" si="0"/>
        <v>33.96</v>
      </c>
      <c r="E43" s="123">
        <f>E44</f>
        <v>33.96</v>
      </c>
      <c r="F43" s="123"/>
      <c r="G43" s="205"/>
      <c r="H43" s="205"/>
      <c r="I43" s="232"/>
      <c r="J43" s="231"/>
    </row>
    <row r="44" spans="1:10" s="179" customFormat="1" ht="29.25" customHeight="1">
      <c r="A44" s="214" t="s">
        <v>154</v>
      </c>
      <c r="B44" s="215"/>
      <c r="C44" s="216" t="s">
        <v>155</v>
      </c>
      <c r="D44" s="123">
        <f t="shared" si="0"/>
        <v>33.96</v>
      </c>
      <c r="E44" s="217">
        <v>33.96</v>
      </c>
      <c r="F44" s="217"/>
      <c r="G44" s="218"/>
      <c r="H44" s="218"/>
      <c r="I44" s="233"/>
      <c r="J44" s="231"/>
    </row>
    <row r="45" spans="1:9" s="179" customFormat="1" ht="31.5" customHeight="1">
      <c r="A45" s="219" t="s">
        <v>166</v>
      </c>
      <c r="B45" s="220"/>
      <c r="C45" s="220"/>
      <c r="D45" s="221"/>
      <c r="E45" s="221"/>
      <c r="F45" s="221"/>
      <c r="G45" s="220"/>
      <c r="H45" s="220"/>
      <c r="I45" s="220"/>
    </row>
    <row r="46" spans="1:8" s="5" customFormat="1" ht="18" customHeight="1">
      <c r="A46" s="44" t="s">
        <v>157</v>
      </c>
      <c r="B46" s="108"/>
      <c r="C46" s="108"/>
      <c r="D46" s="222"/>
      <c r="E46" s="222"/>
      <c r="F46" s="222"/>
      <c r="G46" s="45"/>
      <c r="H46" s="45"/>
    </row>
    <row r="47" ht="14.25">
      <c r="A47" s="223"/>
    </row>
    <row r="48" ht="14.25">
      <c r="A48" s="224"/>
    </row>
    <row r="49" ht="14.25">
      <c r="A49" s="224"/>
    </row>
  </sheetData>
  <sheetProtection/>
  <mergeCells count="4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I4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9">
      <selection activeCell="D42" sqref="D42"/>
    </sheetView>
  </sheetViews>
  <sheetFormatPr defaultColWidth="9.00390625" defaultRowHeight="14.25"/>
  <cols>
    <col min="1" max="1" width="36.375" style="108" customWidth="1"/>
    <col min="2" max="2" width="4.875" style="108" customWidth="1"/>
    <col min="3" max="3" width="15.625" style="108" customWidth="1"/>
    <col min="4" max="4" width="35.75390625" style="108" customWidth="1"/>
    <col min="5" max="5" width="4.625" style="108" customWidth="1"/>
    <col min="6" max="6" width="15.625" style="108" customWidth="1"/>
    <col min="7" max="7" width="13.875" style="108" customWidth="1"/>
    <col min="8" max="8" width="15.625" style="108" customWidth="1"/>
    <col min="9" max="10" width="9.00390625" style="133" customWidth="1"/>
    <col min="11" max="16384" width="9.00390625" style="108" customWidth="1"/>
  </cols>
  <sheetData>
    <row r="1" ht="14.25">
      <c r="A1" s="134"/>
    </row>
    <row r="2" spans="1:10" s="132" customFormat="1" ht="18" customHeight="1">
      <c r="A2" s="135" t="s">
        <v>167</v>
      </c>
      <c r="B2" s="135"/>
      <c r="C2" s="135"/>
      <c r="D2" s="135"/>
      <c r="E2" s="135"/>
      <c r="F2" s="135"/>
      <c r="G2" s="135"/>
      <c r="H2" s="135"/>
      <c r="I2" s="177"/>
      <c r="J2" s="177"/>
    </row>
    <row r="3" spans="1:10" s="5" customFormat="1" ht="12" customHeight="1">
      <c r="A3" s="136"/>
      <c r="B3" s="136"/>
      <c r="C3" s="136"/>
      <c r="D3" s="136"/>
      <c r="E3" s="136"/>
      <c r="F3" s="136"/>
      <c r="G3" s="136"/>
      <c r="H3" s="51" t="s">
        <v>168</v>
      </c>
      <c r="I3" s="45"/>
      <c r="J3" s="45"/>
    </row>
    <row r="4" spans="1:10" s="5" customFormat="1" ht="15.75" customHeight="1">
      <c r="A4" s="9" t="s">
        <v>2</v>
      </c>
      <c r="B4" s="136"/>
      <c r="C4" s="136"/>
      <c r="D4" s="136"/>
      <c r="E4" s="136"/>
      <c r="F4" s="136"/>
      <c r="G4" s="136"/>
      <c r="H4" s="51" t="s">
        <v>3</v>
      </c>
      <c r="I4" s="45"/>
      <c r="J4" s="45"/>
    </row>
    <row r="5" spans="1:10" s="5" customFormat="1" ht="15.75" customHeight="1">
      <c r="A5" s="264" t="s">
        <v>4</v>
      </c>
      <c r="B5" s="138"/>
      <c r="C5" s="138"/>
      <c r="D5" s="265" t="s">
        <v>5</v>
      </c>
      <c r="E5" s="138"/>
      <c r="F5" s="139"/>
      <c r="G5" s="139"/>
      <c r="H5" s="140"/>
      <c r="I5" s="45"/>
      <c r="J5" s="45"/>
    </row>
    <row r="6" spans="1:10" s="5" customFormat="1" ht="15.75" customHeight="1">
      <c r="A6" s="266" t="s">
        <v>6</v>
      </c>
      <c r="B6" s="267" t="s">
        <v>7</v>
      </c>
      <c r="C6" s="142" t="s">
        <v>169</v>
      </c>
      <c r="D6" s="267" t="s">
        <v>6</v>
      </c>
      <c r="E6" s="267" t="s">
        <v>7</v>
      </c>
      <c r="F6" s="142" t="s">
        <v>83</v>
      </c>
      <c r="G6" s="143" t="s">
        <v>170</v>
      </c>
      <c r="H6" s="144" t="s">
        <v>171</v>
      </c>
      <c r="I6" s="45"/>
      <c r="J6" s="45"/>
    </row>
    <row r="7" spans="1:10" s="5" customFormat="1" ht="15.75" customHeight="1">
      <c r="A7" s="266" t="s">
        <v>9</v>
      </c>
      <c r="B7" s="142"/>
      <c r="C7" s="267" t="s">
        <v>10</v>
      </c>
      <c r="D7" s="267" t="s">
        <v>9</v>
      </c>
      <c r="E7" s="142"/>
      <c r="F7" s="145">
        <v>2</v>
      </c>
      <c r="G7" s="145">
        <v>3</v>
      </c>
      <c r="H7" s="146">
        <v>4</v>
      </c>
      <c r="I7" s="45"/>
      <c r="J7" s="45"/>
    </row>
    <row r="8" spans="1:10" s="5" customFormat="1" ht="15.75" customHeight="1">
      <c r="A8" s="269" t="s">
        <v>172</v>
      </c>
      <c r="B8" s="267" t="s">
        <v>10</v>
      </c>
      <c r="C8" s="148">
        <v>1067.3</v>
      </c>
      <c r="D8" s="270" t="s">
        <v>13</v>
      </c>
      <c r="E8" s="150">
        <v>28</v>
      </c>
      <c r="F8" s="151">
        <f>G8+H8</f>
        <v>58.41</v>
      </c>
      <c r="G8" s="151">
        <v>58.41</v>
      </c>
      <c r="H8" s="152"/>
      <c r="I8" s="45"/>
      <c r="J8" s="45"/>
    </row>
    <row r="9" spans="1:10" s="5" customFormat="1" ht="15.75" customHeight="1">
      <c r="A9" s="153" t="s">
        <v>173</v>
      </c>
      <c r="B9" s="267" t="s">
        <v>11</v>
      </c>
      <c r="C9" s="148"/>
      <c r="D9" s="270" t="s">
        <v>15</v>
      </c>
      <c r="E9" s="150">
        <v>29</v>
      </c>
      <c r="F9" s="151">
        <f aca="true" t="shared" si="0" ref="F9:F27">G9+H9</f>
        <v>0</v>
      </c>
      <c r="G9" s="151"/>
      <c r="H9" s="152"/>
      <c r="I9" s="45"/>
      <c r="J9" s="45"/>
    </row>
    <row r="10" spans="1:10" s="5" customFormat="1" ht="15.75" customHeight="1">
      <c r="A10" s="153"/>
      <c r="B10" s="267" t="s">
        <v>17</v>
      </c>
      <c r="C10" s="148"/>
      <c r="D10" s="270" t="s">
        <v>18</v>
      </c>
      <c r="E10" s="150">
        <v>30</v>
      </c>
      <c r="F10" s="151">
        <f t="shared" si="0"/>
        <v>0</v>
      </c>
      <c r="G10" s="151"/>
      <c r="H10" s="152"/>
      <c r="I10" s="45"/>
      <c r="J10" s="45"/>
    </row>
    <row r="11" spans="1:10" s="5" customFormat="1" ht="15.75" customHeight="1">
      <c r="A11" s="153"/>
      <c r="B11" s="267" t="s">
        <v>20</v>
      </c>
      <c r="C11" s="148"/>
      <c r="D11" s="270" t="s">
        <v>21</v>
      </c>
      <c r="E11" s="150">
        <v>31</v>
      </c>
      <c r="F11" s="151">
        <f t="shared" si="0"/>
        <v>5.5</v>
      </c>
      <c r="G11" s="151">
        <v>5.5</v>
      </c>
      <c r="H11" s="152"/>
      <c r="I11" s="45"/>
      <c r="J11" s="45"/>
    </row>
    <row r="12" spans="1:10" s="5" customFormat="1" ht="15.75" customHeight="1">
      <c r="A12" s="153"/>
      <c r="B12" s="267" t="s">
        <v>23</v>
      </c>
      <c r="C12" s="148"/>
      <c r="D12" s="270" t="s">
        <v>24</v>
      </c>
      <c r="E12" s="150">
        <v>32</v>
      </c>
      <c r="F12" s="151">
        <f t="shared" si="0"/>
        <v>0</v>
      </c>
      <c r="G12" s="151"/>
      <c r="H12" s="152"/>
      <c r="I12" s="45"/>
      <c r="J12" s="45"/>
    </row>
    <row r="13" spans="1:10" s="5" customFormat="1" ht="15.75" customHeight="1">
      <c r="A13" s="153"/>
      <c r="B13" s="267" t="s">
        <v>26</v>
      </c>
      <c r="C13" s="148"/>
      <c r="D13" s="270" t="s">
        <v>27</v>
      </c>
      <c r="E13" s="150">
        <v>33</v>
      </c>
      <c r="F13" s="151">
        <f t="shared" si="0"/>
        <v>0</v>
      </c>
      <c r="G13" s="151"/>
      <c r="H13" s="152"/>
      <c r="I13" s="45"/>
      <c r="J13" s="45"/>
    </row>
    <row r="14" spans="1:10" s="5" customFormat="1" ht="15.75" customHeight="1">
      <c r="A14" s="153"/>
      <c r="B14" s="267" t="s">
        <v>29</v>
      </c>
      <c r="C14" s="148"/>
      <c r="D14" s="149" t="s">
        <v>30</v>
      </c>
      <c r="E14" s="150">
        <v>34</v>
      </c>
      <c r="F14" s="151">
        <f t="shared" si="0"/>
        <v>641.77</v>
      </c>
      <c r="G14" s="151">
        <v>641.77</v>
      </c>
      <c r="H14" s="152"/>
      <c r="I14" s="45"/>
      <c r="J14" s="45"/>
    </row>
    <row r="15" spans="1:10" s="5" customFormat="1" ht="15.75" customHeight="1">
      <c r="A15" s="153"/>
      <c r="B15" s="267" t="s">
        <v>31</v>
      </c>
      <c r="C15" s="148"/>
      <c r="D15" s="149" t="s">
        <v>32</v>
      </c>
      <c r="E15" s="150">
        <v>35</v>
      </c>
      <c r="F15" s="151">
        <f t="shared" si="0"/>
        <v>34.92</v>
      </c>
      <c r="G15" s="151">
        <v>34.92</v>
      </c>
      <c r="H15" s="152"/>
      <c r="I15" s="45"/>
      <c r="J15" s="45"/>
    </row>
    <row r="16" spans="1:10" s="5" customFormat="1" ht="15.75" customHeight="1">
      <c r="A16" s="153"/>
      <c r="B16" s="267" t="s">
        <v>33</v>
      </c>
      <c r="C16" s="148"/>
      <c r="D16" s="149" t="s">
        <v>34</v>
      </c>
      <c r="E16" s="150">
        <v>36</v>
      </c>
      <c r="F16" s="151">
        <f t="shared" si="0"/>
        <v>0</v>
      </c>
      <c r="G16" s="151"/>
      <c r="H16" s="152"/>
      <c r="I16" s="45"/>
      <c r="J16" s="45"/>
    </row>
    <row r="17" spans="1:10" s="5" customFormat="1" ht="15.75" customHeight="1">
      <c r="A17" s="153"/>
      <c r="B17" s="267" t="s">
        <v>35</v>
      </c>
      <c r="C17" s="148"/>
      <c r="D17" s="149" t="s">
        <v>36</v>
      </c>
      <c r="E17" s="150">
        <v>37</v>
      </c>
      <c r="F17" s="151">
        <f t="shared" si="0"/>
        <v>0</v>
      </c>
      <c r="G17" s="151"/>
      <c r="H17" s="152"/>
      <c r="I17" s="45"/>
      <c r="J17" s="45"/>
    </row>
    <row r="18" spans="1:10" s="5" customFormat="1" ht="15.75" customHeight="1">
      <c r="A18" s="153"/>
      <c r="B18" s="267" t="s">
        <v>37</v>
      </c>
      <c r="C18" s="148"/>
      <c r="D18" s="149" t="s">
        <v>38</v>
      </c>
      <c r="E18" s="150">
        <v>38</v>
      </c>
      <c r="F18" s="151">
        <f t="shared" si="0"/>
        <v>107.44</v>
      </c>
      <c r="G18" s="151">
        <v>107.44</v>
      </c>
      <c r="H18" s="152"/>
      <c r="I18" s="45"/>
      <c r="J18" s="45"/>
    </row>
    <row r="19" spans="1:10" s="5" customFormat="1" ht="15.75" customHeight="1">
      <c r="A19" s="153"/>
      <c r="B19" s="267" t="s">
        <v>39</v>
      </c>
      <c r="C19" s="148"/>
      <c r="D19" s="149" t="s">
        <v>40</v>
      </c>
      <c r="E19" s="150">
        <v>39</v>
      </c>
      <c r="F19" s="151">
        <f t="shared" si="0"/>
        <v>0</v>
      </c>
      <c r="G19" s="151"/>
      <c r="H19" s="152"/>
      <c r="I19" s="45"/>
      <c r="J19" s="45"/>
    </row>
    <row r="20" spans="1:10" s="5" customFormat="1" ht="15.75" customHeight="1">
      <c r="A20" s="153"/>
      <c r="B20" s="267" t="s">
        <v>41</v>
      </c>
      <c r="C20" s="148"/>
      <c r="D20" s="149" t="s">
        <v>42</v>
      </c>
      <c r="E20" s="150">
        <v>40</v>
      </c>
      <c r="F20" s="151">
        <f t="shared" si="0"/>
        <v>0</v>
      </c>
      <c r="G20" s="151"/>
      <c r="H20" s="152"/>
      <c r="I20" s="45"/>
      <c r="J20" s="45"/>
    </row>
    <row r="21" spans="1:10" s="5" customFormat="1" ht="15.75" customHeight="1">
      <c r="A21" s="153"/>
      <c r="B21" s="267" t="s">
        <v>43</v>
      </c>
      <c r="C21" s="148"/>
      <c r="D21" s="149" t="s">
        <v>44</v>
      </c>
      <c r="E21" s="150">
        <v>41</v>
      </c>
      <c r="F21" s="151">
        <f t="shared" si="0"/>
        <v>0</v>
      </c>
      <c r="G21" s="151"/>
      <c r="H21" s="152"/>
      <c r="I21" s="45"/>
      <c r="J21" s="45"/>
    </row>
    <row r="22" spans="1:10" s="5" customFormat="1" ht="15.75" customHeight="1">
      <c r="A22" s="153"/>
      <c r="B22" s="267" t="s">
        <v>45</v>
      </c>
      <c r="C22" s="148"/>
      <c r="D22" s="149" t="s">
        <v>46</v>
      </c>
      <c r="E22" s="150">
        <v>42</v>
      </c>
      <c r="F22" s="151">
        <f t="shared" si="0"/>
        <v>0</v>
      </c>
      <c r="G22" s="151"/>
      <c r="H22" s="152"/>
      <c r="I22" s="45"/>
      <c r="J22" s="45"/>
    </row>
    <row r="23" spans="1:10" s="5" customFormat="1" ht="15.75" customHeight="1">
      <c r="A23" s="153"/>
      <c r="B23" s="267" t="s">
        <v>47</v>
      </c>
      <c r="C23" s="148"/>
      <c r="D23" s="149" t="s">
        <v>48</v>
      </c>
      <c r="E23" s="150">
        <v>43</v>
      </c>
      <c r="F23" s="151">
        <f t="shared" si="0"/>
        <v>0</v>
      </c>
      <c r="G23" s="151"/>
      <c r="H23" s="152"/>
      <c r="I23" s="45"/>
      <c r="J23" s="45"/>
    </row>
    <row r="24" spans="1:10" s="5" customFormat="1" ht="15.75" customHeight="1">
      <c r="A24" s="153"/>
      <c r="B24" s="267" t="s">
        <v>49</v>
      </c>
      <c r="C24" s="148"/>
      <c r="D24" s="149" t="s">
        <v>50</v>
      </c>
      <c r="E24" s="150">
        <v>44</v>
      </c>
      <c r="F24" s="151">
        <f t="shared" si="0"/>
        <v>33.96</v>
      </c>
      <c r="G24" s="151">
        <v>33.96</v>
      </c>
      <c r="H24" s="152"/>
      <c r="I24" s="45"/>
      <c r="J24" s="45"/>
    </row>
    <row r="25" spans="1:10" s="5" customFormat="1" ht="15.75" customHeight="1">
      <c r="A25" s="153"/>
      <c r="B25" s="267" t="s">
        <v>51</v>
      </c>
      <c r="C25" s="148"/>
      <c r="D25" s="270" t="s">
        <v>52</v>
      </c>
      <c r="E25" s="150">
        <v>45</v>
      </c>
      <c r="F25" s="151">
        <f t="shared" si="0"/>
        <v>0</v>
      </c>
      <c r="G25" s="151"/>
      <c r="H25" s="152"/>
      <c r="I25" s="45"/>
      <c r="J25" s="45"/>
    </row>
    <row r="26" spans="1:10" s="5" customFormat="1" ht="15.75" customHeight="1">
      <c r="A26" s="153"/>
      <c r="B26" s="267" t="s">
        <v>53</v>
      </c>
      <c r="C26" s="148"/>
      <c r="D26" s="149" t="s">
        <v>54</v>
      </c>
      <c r="E26" s="150">
        <v>46</v>
      </c>
      <c r="F26" s="151">
        <f t="shared" si="0"/>
        <v>0</v>
      </c>
      <c r="G26" s="151"/>
      <c r="H26" s="152"/>
      <c r="I26" s="45"/>
      <c r="J26" s="45"/>
    </row>
    <row r="27" spans="1:10" s="5" customFormat="1" ht="15.75" customHeight="1">
      <c r="A27" s="153"/>
      <c r="B27" s="267" t="s">
        <v>55</v>
      </c>
      <c r="C27" s="148"/>
      <c r="D27" s="149" t="s">
        <v>56</v>
      </c>
      <c r="E27" s="150">
        <v>47</v>
      </c>
      <c r="F27" s="151">
        <f t="shared" si="0"/>
        <v>0</v>
      </c>
      <c r="G27" s="151"/>
      <c r="H27" s="152"/>
      <c r="I27" s="45"/>
      <c r="J27" s="45"/>
    </row>
    <row r="28" spans="1:10" s="5" customFormat="1" ht="15.75" customHeight="1">
      <c r="A28" s="147"/>
      <c r="B28" s="267" t="s">
        <v>57</v>
      </c>
      <c r="C28" s="149"/>
      <c r="D28" s="154"/>
      <c r="E28" s="150">
        <v>48</v>
      </c>
      <c r="F28" s="155"/>
      <c r="G28" s="150"/>
      <c r="H28" s="156"/>
      <c r="I28" s="45"/>
      <c r="J28" s="45"/>
    </row>
    <row r="29" spans="1:10" s="5" customFormat="1" ht="15.75" customHeight="1">
      <c r="A29" s="271" t="s">
        <v>58</v>
      </c>
      <c r="B29" s="267" t="s">
        <v>59</v>
      </c>
      <c r="C29" s="148">
        <f>C8+C9</f>
        <v>1067.3</v>
      </c>
      <c r="D29" s="272" t="s">
        <v>60</v>
      </c>
      <c r="E29" s="150">
        <v>49</v>
      </c>
      <c r="F29" s="150">
        <f>SUM(F8:F28)</f>
        <v>882</v>
      </c>
      <c r="G29" s="150">
        <f>SUM(G8:G28)</f>
        <v>882</v>
      </c>
      <c r="H29" s="150">
        <f>SUM(H8:H28)</f>
        <v>0</v>
      </c>
      <c r="I29" s="45"/>
      <c r="J29" s="45"/>
    </row>
    <row r="30" spans="1:10" s="5" customFormat="1" ht="15.75" customHeight="1">
      <c r="A30" s="159" t="s">
        <v>174</v>
      </c>
      <c r="B30" s="267" t="s">
        <v>62</v>
      </c>
      <c r="C30" s="148">
        <f>C31+C32</f>
        <v>13.18</v>
      </c>
      <c r="D30" s="160" t="s">
        <v>175</v>
      </c>
      <c r="E30" s="150">
        <v>50</v>
      </c>
      <c r="F30" s="155">
        <f>G30</f>
        <v>198.48</v>
      </c>
      <c r="G30" s="150">
        <v>198.48</v>
      </c>
      <c r="H30" s="161"/>
      <c r="I30" s="45"/>
      <c r="J30" s="45"/>
    </row>
    <row r="31" spans="1:10" s="5" customFormat="1" ht="15.75" customHeight="1">
      <c r="A31" s="159" t="s">
        <v>176</v>
      </c>
      <c r="B31" s="267" t="s">
        <v>65</v>
      </c>
      <c r="C31" s="148">
        <v>13.18</v>
      </c>
      <c r="D31" s="154"/>
      <c r="E31" s="150">
        <v>51</v>
      </c>
      <c r="F31" s="155"/>
      <c r="G31" s="150"/>
      <c r="H31" s="161"/>
      <c r="I31" s="45"/>
      <c r="J31" s="45"/>
    </row>
    <row r="32" spans="1:10" s="5" customFormat="1" ht="15.75" customHeight="1">
      <c r="A32" s="162" t="s">
        <v>177</v>
      </c>
      <c r="B32" s="267" t="s">
        <v>67</v>
      </c>
      <c r="C32" s="163"/>
      <c r="D32" s="164"/>
      <c r="E32" s="150">
        <v>52</v>
      </c>
      <c r="F32" s="165"/>
      <c r="G32" s="150"/>
      <c r="H32" s="166"/>
      <c r="I32" s="45"/>
      <c r="J32" s="45"/>
    </row>
    <row r="33" spans="1:10" s="5" customFormat="1" ht="15.75" customHeight="1">
      <c r="A33" s="162"/>
      <c r="B33" s="267" t="s">
        <v>69</v>
      </c>
      <c r="C33" s="163"/>
      <c r="D33" s="164"/>
      <c r="E33" s="150">
        <v>53</v>
      </c>
      <c r="F33" s="165"/>
      <c r="G33" s="150"/>
      <c r="H33" s="166"/>
      <c r="I33" s="45"/>
      <c r="J33" s="45"/>
    </row>
    <row r="34" spans="1:10" s="5" customFormat="1" ht="15.75" customHeight="1">
      <c r="A34" s="286" t="s">
        <v>68</v>
      </c>
      <c r="B34" s="267" t="s">
        <v>178</v>
      </c>
      <c r="C34" s="168">
        <f>C29+C30</f>
        <v>1080.48</v>
      </c>
      <c r="D34" s="287" t="s">
        <v>68</v>
      </c>
      <c r="E34" s="150">
        <v>54</v>
      </c>
      <c r="F34" s="150">
        <f>F29+F30</f>
        <v>1080.48</v>
      </c>
      <c r="G34" s="150">
        <f>G29+G30</f>
        <v>1080.48</v>
      </c>
      <c r="H34" s="150">
        <f>H29+H30</f>
        <v>0</v>
      </c>
      <c r="I34" s="45"/>
      <c r="J34" s="45"/>
    </row>
    <row r="35" spans="1:10" s="5" customFormat="1" ht="15.75" customHeight="1">
      <c r="A35" s="170" t="s">
        <v>179</v>
      </c>
      <c r="B35" s="171"/>
      <c r="C35" s="171"/>
      <c r="D35" s="171"/>
      <c r="E35" s="171"/>
      <c r="F35" s="171"/>
      <c r="G35" s="171"/>
      <c r="H35" s="171"/>
      <c r="I35" s="45"/>
      <c r="J35" s="45"/>
    </row>
    <row r="36" spans="1:8" s="5" customFormat="1" ht="15.75" customHeight="1">
      <c r="A36" s="44" t="s">
        <v>157</v>
      </c>
      <c r="B36" s="108"/>
      <c r="C36" s="108"/>
      <c r="D36" s="108"/>
      <c r="E36" s="108"/>
      <c r="F36" s="108"/>
      <c r="G36" s="45"/>
      <c r="H36" s="45"/>
    </row>
    <row r="37" spans="1:10" s="5" customFormat="1" ht="19.5" customHeight="1">
      <c r="A37" s="172"/>
      <c r="B37" s="173"/>
      <c r="C37" s="174"/>
      <c r="D37" s="172"/>
      <c r="E37" s="175"/>
      <c r="F37" s="175"/>
      <c r="G37" s="175"/>
      <c r="H37" s="176"/>
      <c r="I37" s="45"/>
      <c r="J37" s="45"/>
    </row>
    <row r="38" spans="1:10" s="5" customFormat="1" ht="29.25" customHeight="1">
      <c r="A38" s="170"/>
      <c r="B38" s="171"/>
      <c r="C38" s="171"/>
      <c r="D38" s="171"/>
      <c r="E38" s="171"/>
      <c r="F38" s="171"/>
      <c r="G38" s="171"/>
      <c r="H38" s="171"/>
      <c r="I38" s="45"/>
      <c r="J38" s="45"/>
    </row>
    <row r="39" spans="1:8" s="5" customFormat="1" ht="18" customHeight="1">
      <c r="A39" s="44"/>
      <c r="B39" s="108"/>
      <c r="C39" s="108"/>
      <c r="D39" s="108"/>
      <c r="E39" s="108"/>
      <c r="F39" s="108"/>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workbookViewId="0" topLeftCell="A4">
      <selection activeCell="E9" sqref="E9"/>
    </sheetView>
  </sheetViews>
  <sheetFormatPr defaultColWidth="9.00390625" defaultRowHeight="14.25"/>
  <cols>
    <col min="1" max="1" width="7.125" style="6" customWidth="1"/>
    <col min="2" max="2" width="10.00390625" style="6" customWidth="1"/>
    <col min="3" max="3" width="22.75390625" style="6" customWidth="1"/>
    <col min="4" max="6" width="25.00390625" style="6" customWidth="1"/>
    <col min="7" max="16384" width="9.00390625" style="6" customWidth="1"/>
  </cols>
  <sheetData>
    <row r="1" spans="1:6" s="1" customFormat="1" ht="30" customHeight="1">
      <c r="A1" s="7" t="s">
        <v>180</v>
      </c>
      <c r="B1" s="7"/>
      <c r="C1" s="7"/>
      <c r="D1" s="7"/>
      <c r="E1" s="7"/>
      <c r="F1" s="7"/>
    </row>
    <row r="2" spans="1:6" s="87" customFormat="1" ht="23.25" customHeight="1">
      <c r="A2" s="86"/>
      <c r="B2" s="86"/>
      <c r="C2" s="86"/>
      <c r="F2" s="117" t="s">
        <v>181</v>
      </c>
    </row>
    <row r="3" spans="1:6" s="87" customFormat="1" ht="23.25" customHeight="1">
      <c r="A3" s="118" t="s">
        <v>2</v>
      </c>
      <c r="B3" s="86"/>
      <c r="C3" s="86"/>
      <c r="D3" s="119"/>
      <c r="E3" s="119"/>
      <c r="F3" s="117" t="s">
        <v>3</v>
      </c>
    </row>
    <row r="4" spans="1:6" s="115" customFormat="1" ht="23.25" customHeight="1">
      <c r="A4" s="120" t="s">
        <v>182</v>
      </c>
      <c r="B4" s="120"/>
      <c r="C4" s="120"/>
      <c r="D4" s="121" t="s">
        <v>183</v>
      </c>
      <c r="E4" s="121"/>
      <c r="F4" s="121"/>
    </row>
    <row r="5" spans="1:6" s="115" customFormat="1" ht="23.25" customHeight="1">
      <c r="A5" s="120" t="s">
        <v>80</v>
      </c>
      <c r="B5" s="120"/>
      <c r="C5" s="120" t="s">
        <v>81</v>
      </c>
      <c r="D5" s="121" t="s">
        <v>184</v>
      </c>
      <c r="E5" s="121" t="s">
        <v>185</v>
      </c>
      <c r="F5" s="121" t="s">
        <v>161</v>
      </c>
    </row>
    <row r="6" spans="1:6" s="115" customFormat="1" ht="23.25" customHeight="1">
      <c r="A6" s="120"/>
      <c r="B6" s="120"/>
      <c r="C6" s="120"/>
      <c r="D6" s="121"/>
      <c r="E6" s="121"/>
      <c r="F6" s="121"/>
    </row>
    <row r="7" spans="1:6" s="115" customFormat="1" ht="23.25" customHeight="1">
      <c r="A7" s="120"/>
      <c r="B7" s="120"/>
      <c r="C7" s="120"/>
      <c r="D7" s="121"/>
      <c r="E7" s="121"/>
      <c r="F7" s="121"/>
    </row>
    <row r="8" spans="1:6" s="115" customFormat="1" ht="23.25" customHeight="1">
      <c r="A8" s="120" t="s">
        <v>82</v>
      </c>
      <c r="B8" s="120"/>
      <c r="C8" s="120"/>
      <c r="D8" s="120">
        <v>1</v>
      </c>
      <c r="E8" s="120">
        <v>2</v>
      </c>
      <c r="F8" s="120">
        <v>3</v>
      </c>
    </row>
    <row r="9" spans="1:6" s="115" customFormat="1" ht="23.25" customHeight="1">
      <c r="A9" s="281" t="s">
        <v>83</v>
      </c>
      <c r="B9" s="122"/>
      <c r="C9" s="122"/>
      <c r="D9" s="123">
        <f>E9+F9</f>
        <v>882</v>
      </c>
      <c r="E9" s="123">
        <f>E10+E13+E16+E36+E40+E43</f>
        <v>549.18</v>
      </c>
      <c r="F9" s="123">
        <f>F10+F13+F16+F36+F40+F43</f>
        <v>332.82</v>
      </c>
    </row>
    <row r="10" spans="1:6" s="115" customFormat="1" ht="23.25" customHeight="1">
      <c r="A10" s="124" t="s">
        <v>84</v>
      </c>
      <c r="B10" s="124"/>
      <c r="C10" s="125" t="s">
        <v>85</v>
      </c>
      <c r="D10" s="123">
        <f aca="true" t="shared" si="0" ref="D10:D45">E10+F10</f>
        <v>58.41</v>
      </c>
      <c r="E10" s="126">
        <f aca="true" t="shared" si="1" ref="E10:E14">E11</f>
        <v>0</v>
      </c>
      <c r="F10" s="126">
        <f aca="true" t="shared" si="2" ref="F10:F14">F11</f>
        <v>58.41</v>
      </c>
    </row>
    <row r="11" spans="1:6" s="115" customFormat="1" ht="23.25" customHeight="1">
      <c r="A11" s="127" t="s">
        <v>86</v>
      </c>
      <c r="B11" s="127"/>
      <c r="C11" s="128" t="s">
        <v>87</v>
      </c>
      <c r="D11" s="123">
        <f t="shared" si="0"/>
        <v>58.41</v>
      </c>
      <c r="E11" s="123">
        <f t="shared" si="1"/>
        <v>0</v>
      </c>
      <c r="F11" s="123">
        <f t="shared" si="2"/>
        <v>58.41</v>
      </c>
    </row>
    <row r="12" spans="1:6" s="115" customFormat="1" ht="23.25" customHeight="1">
      <c r="A12" s="127" t="s">
        <v>88</v>
      </c>
      <c r="B12" s="127"/>
      <c r="C12" s="128" t="s">
        <v>89</v>
      </c>
      <c r="D12" s="123">
        <f t="shared" si="0"/>
        <v>58.41</v>
      </c>
      <c r="E12" s="123"/>
      <c r="F12" s="123">
        <v>58.41</v>
      </c>
    </row>
    <row r="13" spans="1:6" s="115" customFormat="1" ht="23.25" customHeight="1">
      <c r="A13" s="124" t="s">
        <v>90</v>
      </c>
      <c r="B13" s="124"/>
      <c r="C13" s="125" t="s">
        <v>91</v>
      </c>
      <c r="D13" s="123">
        <f t="shared" si="0"/>
        <v>5.5</v>
      </c>
      <c r="E13" s="126">
        <f t="shared" si="1"/>
        <v>0</v>
      </c>
      <c r="F13" s="126">
        <f t="shared" si="2"/>
        <v>5.5</v>
      </c>
    </row>
    <row r="14" spans="1:6" s="115" customFormat="1" ht="23.25" customHeight="1">
      <c r="A14" s="127" t="s">
        <v>92</v>
      </c>
      <c r="B14" s="127"/>
      <c r="C14" s="128" t="s">
        <v>93</v>
      </c>
      <c r="D14" s="123">
        <f t="shared" si="0"/>
        <v>5.5</v>
      </c>
      <c r="E14" s="123">
        <f t="shared" si="1"/>
        <v>0</v>
      </c>
      <c r="F14" s="123">
        <f t="shared" si="2"/>
        <v>5.5</v>
      </c>
    </row>
    <row r="15" spans="1:6" s="115" customFormat="1" ht="23.25" customHeight="1">
      <c r="A15" s="127" t="s">
        <v>94</v>
      </c>
      <c r="B15" s="127"/>
      <c r="C15" s="128" t="s">
        <v>95</v>
      </c>
      <c r="D15" s="123">
        <f t="shared" si="0"/>
        <v>5.5</v>
      </c>
      <c r="E15" s="123"/>
      <c r="F15" s="123">
        <v>5.5</v>
      </c>
    </row>
    <row r="16" spans="1:6" s="115" customFormat="1" ht="23.25" customHeight="1">
      <c r="A16" s="124" t="s">
        <v>96</v>
      </c>
      <c r="B16" s="124"/>
      <c r="C16" s="125" t="s">
        <v>97</v>
      </c>
      <c r="D16" s="123">
        <f t="shared" si="0"/>
        <v>641.77</v>
      </c>
      <c r="E16" s="126">
        <f>E17+E24+E28+E30+E32</f>
        <v>480.29999999999995</v>
      </c>
      <c r="F16" s="126">
        <f>F17+F24+F28+F30+F32</f>
        <v>161.47</v>
      </c>
    </row>
    <row r="17" spans="1:6" s="115" customFormat="1" ht="23.25" customHeight="1">
      <c r="A17" s="129" t="s">
        <v>98</v>
      </c>
      <c r="B17" s="129"/>
      <c r="C17" s="130" t="s">
        <v>99</v>
      </c>
      <c r="D17" s="123">
        <f t="shared" si="0"/>
        <v>450.33</v>
      </c>
      <c r="E17" s="131">
        <f>SUM(E18:E23)</f>
        <v>412.13</v>
      </c>
      <c r="F17" s="131">
        <f>SUM(F18:F23)</f>
        <v>38.2</v>
      </c>
    </row>
    <row r="18" spans="1:6" s="115" customFormat="1" ht="23.25" customHeight="1">
      <c r="A18" s="127" t="s">
        <v>100</v>
      </c>
      <c r="B18" s="127"/>
      <c r="C18" s="128" t="s">
        <v>101</v>
      </c>
      <c r="D18" s="123">
        <f t="shared" si="0"/>
        <v>412.13</v>
      </c>
      <c r="E18" s="123">
        <v>412.13</v>
      </c>
      <c r="F18" s="123"/>
    </row>
    <row r="19" spans="1:6" s="115" customFormat="1" ht="23.25" customHeight="1">
      <c r="A19" s="127" t="s">
        <v>102</v>
      </c>
      <c r="B19" s="127"/>
      <c r="C19" s="128" t="s">
        <v>165</v>
      </c>
      <c r="D19" s="123">
        <f t="shared" si="0"/>
        <v>8.6</v>
      </c>
      <c r="E19" s="123"/>
      <c r="F19" s="123">
        <v>8.6</v>
      </c>
    </row>
    <row r="20" spans="1:6" s="115" customFormat="1" ht="23.25" customHeight="1">
      <c r="A20" s="127" t="s">
        <v>104</v>
      </c>
      <c r="B20" s="127"/>
      <c r="C20" s="128" t="s">
        <v>105</v>
      </c>
      <c r="D20" s="123">
        <f t="shared" si="0"/>
        <v>4.75</v>
      </c>
      <c r="E20" s="123"/>
      <c r="F20" s="123">
        <v>4.75</v>
      </c>
    </row>
    <row r="21" spans="1:6" s="115" customFormat="1" ht="23.25" customHeight="1">
      <c r="A21" s="127" t="s">
        <v>106</v>
      </c>
      <c r="B21" s="127"/>
      <c r="C21" s="128" t="s">
        <v>107</v>
      </c>
      <c r="D21" s="123">
        <f t="shared" si="0"/>
        <v>3.2</v>
      </c>
      <c r="E21" s="123"/>
      <c r="F21" s="123">
        <v>3.2</v>
      </c>
    </row>
    <row r="22" spans="1:6" s="115" customFormat="1" ht="23.25" customHeight="1">
      <c r="A22" s="127" t="s">
        <v>108</v>
      </c>
      <c r="B22" s="127"/>
      <c r="C22" s="128" t="s">
        <v>109</v>
      </c>
      <c r="D22" s="123">
        <f t="shared" si="0"/>
        <v>4.75</v>
      </c>
      <c r="E22" s="123"/>
      <c r="F22" s="123">
        <v>4.75</v>
      </c>
    </row>
    <row r="23" spans="1:6" s="115" customFormat="1" ht="23.25" customHeight="1">
      <c r="A23" s="127" t="s">
        <v>110</v>
      </c>
      <c r="B23" s="127"/>
      <c r="C23" s="128" t="s">
        <v>111</v>
      </c>
      <c r="D23" s="123">
        <f t="shared" si="0"/>
        <v>16.9</v>
      </c>
      <c r="E23" s="123"/>
      <c r="F23" s="123">
        <v>16.9</v>
      </c>
    </row>
    <row r="24" spans="1:6" s="115" customFormat="1" ht="23.25" customHeight="1">
      <c r="A24" s="129" t="s">
        <v>112</v>
      </c>
      <c r="B24" s="129"/>
      <c r="C24" s="130" t="s">
        <v>113</v>
      </c>
      <c r="D24" s="123">
        <f t="shared" si="0"/>
        <v>48.440000000000005</v>
      </c>
      <c r="E24" s="131">
        <f>E25+E26+E27</f>
        <v>48.440000000000005</v>
      </c>
      <c r="F24" s="131"/>
    </row>
    <row r="25" spans="1:6" s="115" customFormat="1" ht="23.25" customHeight="1">
      <c r="A25" s="127" t="s">
        <v>114</v>
      </c>
      <c r="B25" s="127"/>
      <c r="C25" s="128" t="s">
        <v>115</v>
      </c>
      <c r="D25" s="123">
        <f t="shared" si="0"/>
        <v>2.05</v>
      </c>
      <c r="E25" s="123">
        <v>2.05</v>
      </c>
      <c r="F25" s="123"/>
    </row>
    <row r="26" spans="1:6" s="115" customFormat="1" ht="23.25" customHeight="1">
      <c r="A26" s="127" t="s">
        <v>116</v>
      </c>
      <c r="B26" s="127"/>
      <c r="C26" s="128" t="s">
        <v>117</v>
      </c>
      <c r="D26" s="123">
        <f t="shared" si="0"/>
        <v>2.12</v>
      </c>
      <c r="E26" s="123">
        <v>2.12</v>
      </c>
      <c r="F26" s="123"/>
    </row>
    <row r="27" spans="1:6" s="115" customFormat="1" ht="23.25" customHeight="1">
      <c r="A27" s="127" t="s">
        <v>118</v>
      </c>
      <c r="B27" s="127"/>
      <c r="C27" s="128" t="s">
        <v>119</v>
      </c>
      <c r="D27" s="123">
        <f t="shared" si="0"/>
        <v>44.27</v>
      </c>
      <c r="E27" s="123">
        <v>44.27</v>
      </c>
      <c r="F27" s="123"/>
    </row>
    <row r="28" spans="1:6" s="115" customFormat="1" ht="23.25" customHeight="1">
      <c r="A28" s="129" t="s">
        <v>120</v>
      </c>
      <c r="B28" s="129"/>
      <c r="C28" s="130" t="s">
        <v>121</v>
      </c>
      <c r="D28" s="123">
        <f t="shared" si="0"/>
        <v>17.2</v>
      </c>
      <c r="E28" s="131">
        <f>E29</f>
        <v>17.2</v>
      </c>
      <c r="F28" s="131"/>
    </row>
    <row r="29" spans="1:6" s="115" customFormat="1" ht="23.25" customHeight="1">
      <c r="A29" s="127" t="s">
        <v>122</v>
      </c>
      <c r="B29" s="127"/>
      <c r="C29" s="128" t="s">
        <v>123</v>
      </c>
      <c r="D29" s="123">
        <f t="shared" si="0"/>
        <v>17.2</v>
      </c>
      <c r="E29" s="123">
        <v>17.2</v>
      </c>
      <c r="F29" s="123"/>
    </row>
    <row r="30" spans="1:6" s="115" customFormat="1" ht="23.25" customHeight="1">
      <c r="A30" s="129" t="s">
        <v>124</v>
      </c>
      <c r="B30" s="129"/>
      <c r="C30" s="130" t="s">
        <v>125</v>
      </c>
      <c r="D30" s="123">
        <f t="shared" si="0"/>
        <v>123.27</v>
      </c>
      <c r="E30" s="131">
        <f>E31</f>
        <v>0</v>
      </c>
      <c r="F30" s="131">
        <f>F31</f>
        <v>123.27</v>
      </c>
    </row>
    <row r="31" spans="1:6" s="115" customFormat="1" ht="23.25" customHeight="1">
      <c r="A31" s="127" t="s">
        <v>126</v>
      </c>
      <c r="B31" s="127"/>
      <c r="C31" s="128" t="s">
        <v>127</v>
      </c>
      <c r="D31" s="123">
        <f t="shared" si="0"/>
        <v>123.27</v>
      </c>
      <c r="E31" s="123"/>
      <c r="F31" s="123">
        <v>123.27</v>
      </c>
    </row>
    <row r="32" spans="1:6" s="115" customFormat="1" ht="23.25" customHeight="1">
      <c r="A32" s="129" t="s">
        <v>128</v>
      </c>
      <c r="B32" s="129"/>
      <c r="C32" s="130" t="s">
        <v>129</v>
      </c>
      <c r="D32" s="123">
        <f t="shared" si="0"/>
        <v>2.53</v>
      </c>
      <c r="E32" s="131">
        <f>E33+E34+E35</f>
        <v>2.53</v>
      </c>
      <c r="F32" s="131"/>
    </row>
    <row r="33" spans="1:6" s="115" customFormat="1" ht="23.25" customHeight="1">
      <c r="A33" s="127" t="s">
        <v>130</v>
      </c>
      <c r="B33" s="127"/>
      <c r="C33" s="128" t="s">
        <v>131</v>
      </c>
      <c r="D33" s="123">
        <f t="shared" si="0"/>
        <v>0.38</v>
      </c>
      <c r="E33" s="123">
        <v>0.38</v>
      </c>
      <c r="F33" s="123"/>
    </row>
    <row r="34" spans="1:6" s="115" customFormat="1" ht="23.25" customHeight="1">
      <c r="A34" s="127" t="s">
        <v>132</v>
      </c>
      <c r="B34" s="127"/>
      <c r="C34" s="128" t="s">
        <v>133</v>
      </c>
      <c r="D34" s="123">
        <f t="shared" si="0"/>
        <v>0.25</v>
      </c>
      <c r="E34" s="123">
        <v>0.25</v>
      </c>
      <c r="F34" s="123"/>
    </row>
    <row r="35" spans="1:6" s="115" customFormat="1" ht="23.25" customHeight="1">
      <c r="A35" s="127" t="s">
        <v>134</v>
      </c>
      <c r="B35" s="127"/>
      <c r="C35" s="128" t="s">
        <v>135</v>
      </c>
      <c r="D35" s="123">
        <f t="shared" si="0"/>
        <v>1.9</v>
      </c>
      <c r="E35" s="123">
        <v>1.9</v>
      </c>
      <c r="F35" s="123"/>
    </row>
    <row r="36" spans="1:6" s="115" customFormat="1" ht="23.25" customHeight="1">
      <c r="A36" s="124" t="s">
        <v>136</v>
      </c>
      <c r="B36" s="124"/>
      <c r="C36" s="125" t="s">
        <v>137</v>
      </c>
      <c r="D36" s="123">
        <f t="shared" si="0"/>
        <v>34.92</v>
      </c>
      <c r="E36" s="126">
        <f aca="true" t="shared" si="3" ref="E36:E41">E37</f>
        <v>34.92</v>
      </c>
      <c r="F36" s="126"/>
    </row>
    <row r="37" spans="1:6" s="115" customFormat="1" ht="23.25" customHeight="1">
      <c r="A37" s="127" t="s">
        <v>138</v>
      </c>
      <c r="B37" s="127"/>
      <c r="C37" s="128" t="s">
        <v>139</v>
      </c>
      <c r="D37" s="123">
        <f t="shared" si="0"/>
        <v>34.92</v>
      </c>
      <c r="E37" s="123">
        <f>E38+E39</f>
        <v>34.92</v>
      </c>
      <c r="F37" s="123"/>
    </row>
    <row r="38" spans="1:6" s="115" customFormat="1" ht="23.25" customHeight="1">
      <c r="A38" s="127" t="s">
        <v>140</v>
      </c>
      <c r="B38" s="127"/>
      <c r="C38" s="128" t="s">
        <v>141</v>
      </c>
      <c r="D38" s="123">
        <f t="shared" si="0"/>
        <v>22.13</v>
      </c>
      <c r="E38" s="123">
        <v>22.13</v>
      </c>
      <c r="F38" s="123"/>
    </row>
    <row r="39" spans="1:6" s="115" customFormat="1" ht="23.25" customHeight="1">
      <c r="A39" s="127" t="s">
        <v>142</v>
      </c>
      <c r="B39" s="127"/>
      <c r="C39" s="128" t="s">
        <v>143</v>
      </c>
      <c r="D39" s="123">
        <f t="shared" si="0"/>
        <v>12.79</v>
      </c>
      <c r="E39" s="123">
        <v>12.79</v>
      </c>
      <c r="F39" s="123"/>
    </row>
    <row r="40" spans="1:6" s="116" customFormat="1" ht="23.25" customHeight="1">
      <c r="A40" s="124" t="s">
        <v>144</v>
      </c>
      <c r="B40" s="124"/>
      <c r="C40" s="125" t="s">
        <v>145</v>
      </c>
      <c r="D40" s="123">
        <f t="shared" si="0"/>
        <v>107.44</v>
      </c>
      <c r="E40" s="126">
        <f t="shared" si="3"/>
        <v>0</v>
      </c>
      <c r="F40" s="126">
        <f>F41</f>
        <v>107.44</v>
      </c>
    </row>
    <row r="41" spans="1:6" s="116" customFormat="1" ht="23.25" customHeight="1">
      <c r="A41" s="127" t="s">
        <v>146</v>
      </c>
      <c r="B41" s="127"/>
      <c r="C41" s="128" t="s">
        <v>147</v>
      </c>
      <c r="D41" s="123">
        <f t="shared" si="0"/>
        <v>107.44</v>
      </c>
      <c r="E41" s="123">
        <f t="shared" si="3"/>
        <v>0</v>
      </c>
      <c r="F41" s="123">
        <f>F42</f>
        <v>107.44</v>
      </c>
    </row>
    <row r="42" spans="1:6" s="116" customFormat="1" ht="23.25" customHeight="1">
      <c r="A42" s="127" t="s">
        <v>148</v>
      </c>
      <c r="B42" s="127"/>
      <c r="C42" s="128" t="s">
        <v>149</v>
      </c>
      <c r="D42" s="123">
        <f t="shared" si="0"/>
        <v>107.44</v>
      </c>
      <c r="E42" s="123"/>
      <c r="F42" s="123">
        <v>107.44</v>
      </c>
    </row>
    <row r="43" spans="1:6" s="116" customFormat="1" ht="23.25" customHeight="1">
      <c r="A43" s="124" t="s">
        <v>150</v>
      </c>
      <c r="B43" s="124"/>
      <c r="C43" s="125" t="s">
        <v>151</v>
      </c>
      <c r="D43" s="123">
        <f t="shared" si="0"/>
        <v>33.96</v>
      </c>
      <c r="E43" s="126">
        <f>E44</f>
        <v>33.96</v>
      </c>
      <c r="F43" s="126"/>
    </row>
    <row r="44" spans="1:6" s="116" customFormat="1" ht="23.25" customHeight="1">
      <c r="A44" s="127" t="s">
        <v>152</v>
      </c>
      <c r="B44" s="127"/>
      <c r="C44" s="128" t="s">
        <v>153</v>
      </c>
      <c r="D44" s="123">
        <f t="shared" si="0"/>
        <v>33.96</v>
      </c>
      <c r="E44" s="123">
        <f>E45</f>
        <v>33.96</v>
      </c>
      <c r="F44" s="123"/>
    </row>
    <row r="45" spans="1:6" s="116" customFormat="1" ht="23.25" customHeight="1">
      <c r="A45" s="127" t="s">
        <v>154</v>
      </c>
      <c r="B45" s="127"/>
      <c r="C45" s="128" t="s">
        <v>155</v>
      </c>
      <c r="D45" s="123">
        <f t="shared" si="0"/>
        <v>33.96</v>
      </c>
      <c r="E45" s="123">
        <v>33.96</v>
      </c>
      <c r="F45" s="123"/>
    </row>
    <row r="46" spans="1:6" ht="32.25" customHeight="1">
      <c r="A46" s="74" t="s">
        <v>186</v>
      </c>
      <c r="B46" s="75"/>
      <c r="C46" s="75"/>
      <c r="D46" s="75"/>
      <c r="E46" s="75"/>
      <c r="F46" s="75"/>
    </row>
    <row r="47" spans="1:7" s="5" customFormat="1" ht="15.75" customHeight="1">
      <c r="A47" s="44" t="s">
        <v>157</v>
      </c>
      <c r="B47" s="108"/>
      <c r="C47" s="108"/>
      <c r="D47" s="108"/>
      <c r="E47" s="108"/>
      <c r="F47" s="108"/>
      <c r="G47" s="45"/>
    </row>
    <row r="48" ht="14.25">
      <c r="A48" s="50"/>
    </row>
    <row r="49" ht="14.25">
      <c r="A49" s="50"/>
    </row>
    <row r="50" ht="14.25">
      <c r="A50" s="50"/>
    </row>
    <row r="51" ht="14.25">
      <c r="A51" s="50"/>
    </row>
  </sheetData>
  <sheetProtection/>
  <mergeCells count="4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F46"/>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115" zoomScaleNormal="115" workbookViewId="0" topLeftCell="A1">
      <selection activeCell="F27" sqref="F27"/>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1.75">
      <c r="A1" s="85" t="s">
        <v>187</v>
      </c>
      <c r="B1" s="85"/>
      <c r="C1" s="85"/>
      <c r="D1" s="85"/>
      <c r="E1" s="85"/>
      <c r="F1" s="85"/>
      <c r="G1" s="85"/>
      <c r="H1" s="85"/>
      <c r="I1" s="85"/>
    </row>
    <row r="2" spans="1:9" s="80" customFormat="1" ht="20.25" customHeight="1">
      <c r="A2" s="86"/>
      <c r="B2" s="86"/>
      <c r="C2" s="86"/>
      <c r="D2" s="87"/>
      <c r="E2" s="87"/>
      <c r="F2" s="87"/>
      <c r="G2" s="87"/>
      <c r="H2" s="87"/>
      <c r="I2" s="109" t="s">
        <v>188</v>
      </c>
    </row>
    <row r="3" spans="1:9" s="81" customFormat="1" ht="13.5" customHeight="1">
      <c r="A3" s="88" t="s">
        <v>2</v>
      </c>
      <c r="B3" s="89"/>
      <c r="C3" s="89"/>
      <c r="D3" s="89"/>
      <c r="E3" s="89"/>
      <c r="F3" s="89"/>
      <c r="G3" s="89"/>
      <c r="H3" s="89"/>
      <c r="I3" s="110" t="s">
        <v>3</v>
      </c>
    </row>
    <row r="4" spans="1:9" s="82" customFormat="1" ht="13.5" customHeight="1">
      <c r="A4" s="90" t="s">
        <v>189</v>
      </c>
      <c r="B4" s="91" t="s">
        <v>81</v>
      </c>
      <c r="C4" s="91" t="s">
        <v>8</v>
      </c>
      <c r="D4" s="91" t="s">
        <v>189</v>
      </c>
      <c r="E4" s="91" t="s">
        <v>81</v>
      </c>
      <c r="F4" s="91" t="s">
        <v>8</v>
      </c>
      <c r="G4" s="91" t="s">
        <v>189</v>
      </c>
      <c r="H4" s="91" t="s">
        <v>81</v>
      </c>
      <c r="I4" s="111" t="s">
        <v>8</v>
      </c>
    </row>
    <row r="5" spans="1:9" s="82" customFormat="1" ht="13.5" customHeight="1">
      <c r="A5" s="92">
        <v>301</v>
      </c>
      <c r="B5" s="93" t="s">
        <v>190</v>
      </c>
      <c r="C5" s="93">
        <f>SUM(C6:C18)</f>
        <v>447.16999999999996</v>
      </c>
      <c r="D5" s="94">
        <v>302</v>
      </c>
      <c r="E5" s="95" t="s">
        <v>191</v>
      </c>
      <c r="F5" s="96">
        <f>SUM(F6:F32)</f>
        <v>80.63</v>
      </c>
      <c r="G5" s="94">
        <v>307</v>
      </c>
      <c r="H5" s="95" t="s">
        <v>192</v>
      </c>
      <c r="I5" s="112"/>
    </row>
    <row r="6" spans="1:9" s="82" customFormat="1" ht="13.5" customHeight="1">
      <c r="A6" s="92">
        <v>30101</v>
      </c>
      <c r="B6" s="95" t="s">
        <v>193</v>
      </c>
      <c r="C6" s="96">
        <v>154.83</v>
      </c>
      <c r="D6" s="94">
        <v>30201</v>
      </c>
      <c r="E6" s="95" t="s">
        <v>194</v>
      </c>
      <c r="F6" s="96">
        <v>4.99</v>
      </c>
      <c r="G6" s="94">
        <v>30701</v>
      </c>
      <c r="H6" s="95" t="s">
        <v>195</v>
      </c>
      <c r="I6" s="112"/>
    </row>
    <row r="7" spans="1:9" s="82" customFormat="1" ht="13.5" customHeight="1">
      <c r="A7" s="92">
        <v>30102</v>
      </c>
      <c r="B7" s="95" t="s">
        <v>196</v>
      </c>
      <c r="C7" s="96">
        <v>104.36</v>
      </c>
      <c r="D7" s="94">
        <v>30202</v>
      </c>
      <c r="E7" s="95" t="s">
        <v>197</v>
      </c>
      <c r="F7" s="96"/>
      <c r="G7" s="94">
        <v>30702</v>
      </c>
      <c r="H7" s="95" t="s">
        <v>198</v>
      </c>
      <c r="I7" s="112"/>
    </row>
    <row r="8" spans="1:9" s="82" customFormat="1" ht="13.5" customHeight="1">
      <c r="A8" s="92">
        <v>30103</v>
      </c>
      <c r="B8" s="95" t="s">
        <v>199</v>
      </c>
      <c r="C8" s="96">
        <v>55.86</v>
      </c>
      <c r="D8" s="94">
        <v>30203</v>
      </c>
      <c r="E8" s="95" t="s">
        <v>200</v>
      </c>
      <c r="F8" s="96"/>
      <c r="G8" s="94">
        <v>310</v>
      </c>
      <c r="H8" s="95" t="s">
        <v>201</v>
      </c>
      <c r="I8" s="112"/>
    </row>
    <row r="9" spans="1:9" s="82" customFormat="1" ht="13.5" customHeight="1">
      <c r="A9" s="92">
        <v>30106</v>
      </c>
      <c r="B9" s="95" t="s">
        <v>202</v>
      </c>
      <c r="C9" s="96"/>
      <c r="D9" s="94">
        <v>30204</v>
      </c>
      <c r="E9" s="95" t="s">
        <v>203</v>
      </c>
      <c r="F9" s="96"/>
      <c r="G9" s="94">
        <v>31001</v>
      </c>
      <c r="H9" s="95" t="s">
        <v>204</v>
      </c>
      <c r="I9" s="112"/>
    </row>
    <row r="10" spans="1:9" s="82" customFormat="1" ht="13.5" customHeight="1">
      <c r="A10" s="92">
        <v>30107</v>
      </c>
      <c r="B10" s="95" t="s">
        <v>205</v>
      </c>
      <c r="C10" s="96">
        <v>16.44</v>
      </c>
      <c r="D10" s="94">
        <v>30205</v>
      </c>
      <c r="E10" s="95" t="s">
        <v>206</v>
      </c>
      <c r="F10" s="96">
        <v>0.34</v>
      </c>
      <c r="G10" s="94">
        <v>31002</v>
      </c>
      <c r="H10" s="95" t="s">
        <v>207</v>
      </c>
      <c r="I10" s="112"/>
    </row>
    <row r="11" spans="1:9" s="82" customFormat="1" ht="13.5" customHeight="1">
      <c r="A11" s="92">
        <v>30108</v>
      </c>
      <c r="B11" s="95" t="s">
        <v>208</v>
      </c>
      <c r="C11" s="96">
        <v>44.27</v>
      </c>
      <c r="D11" s="94">
        <v>30206</v>
      </c>
      <c r="E11" s="95" t="s">
        <v>209</v>
      </c>
      <c r="F11" s="96">
        <v>3.3</v>
      </c>
      <c r="G11" s="94">
        <v>31003</v>
      </c>
      <c r="H11" s="95" t="s">
        <v>210</v>
      </c>
      <c r="I11" s="112"/>
    </row>
    <row r="12" spans="1:9" s="82" customFormat="1" ht="13.5" customHeight="1">
      <c r="A12" s="92">
        <v>30109</v>
      </c>
      <c r="B12" s="95" t="s">
        <v>211</v>
      </c>
      <c r="C12" s="96"/>
      <c r="D12" s="94">
        <v>30207</v>
      </c>
      <c r="E12" s="95" t="s">
        <v>212</v>
      </c>
      <c r="F12" s="96">
        <v>4.4</v>
      </c>
      <c r="G12" s="94">
        <v>31005</v>
      </c>
      <c r="H12" s="95" t="s">
        <v>213</v>
      </c>
      <c r="I12" s="112"/>
    </row>
    <row r="13" spans="1:9" s="82" customFormat="1" ht="13.5" customHeight="1">
      <c r="A13" s="92">
        <v>30110</v>
      </c>
      <c r="B13" s="95" t="s">
        <v>214</v>
      </c>
      <c r="C13" s="96">
        <v>22.13</v>
      </c>
      <c r="D13" s="94">
        <v>30208</v>
      </c>
      <c r="E13" s="95" t="s">
        <v>215</v>
      </c>
      <c r="F13" s="96"/>
      <c r="G13" s="94">
        <v>31006</v>
      </c>
      <c r="H13" s="95" t="s">
        <v>216</v>
      </c>
      <c r="I13" s="112"/>
    </row>
    <row r="14" spans="1:9" s="82" customFormat="1" ht="13.5" customHeight="1">
      <c r="A14" s="92">
        <v>30111</v>
      </c>
      <c r="B14" s="95" t="s">
        <v>217</v>
      </c>
      <c r="C14" s="96">
        <v>12.79</v>
      </c>
      <c r="D14" s="94">
        <v>30209</v>
      </c>
      <c r="E14" s="95" t="s">
        <v>218</v>
      </c>
      <c r="F14" s="96">
        <v>1.29</v>
      </c>
      <c r="G14" s="94">
        <v>31007</v>
      </c>
      <c r="H14" s="95" t="s">
        <v>219</v>
      </c>
      <c r="I14" s="112"/>
    </row>
    <row r="15" spans="1:9" s="82" customFormat="1" ht="13.5" customHeight="1">
      <c r="A15" s="92">
        <v>30112</v>
      </c>
      <c r="B15" s="95" t="s">
        <v>220</v>
      </c>
      <c r="C15" s="96">
        <v>2.53</v>
      </c>
      <c r="D15" s="94">
        <v>30211</v>
      </c>
      <c r="E15" s="95" t="s">
        <v>221</v>
      </c>
      <c r="F15" s="96">
        <v>12.9</v>
      </c>
      <c r="G15" s="94">
        <v>31008</v>
      </c>
      <c r="H15" s="95" t="s">
        <v>222</v>
      </c>
      <c r="I15" s="112"/>
    </row>
    <row r="16" spans="1:9" s="82" customFormat="1" ht="13.5" customHeight="1">
      <c r="A16" s="92">
        <v>30113</v>
      </c>
      <c r="B16" s="95" t="s">
        <v>223</v>
      </c>
      <c r="C16" s="96">
        <v>33.96</v>
      </c>
      <c r="D16" s="94">
        <v>30212</v>
      </c>
      <c r="E16" s="95" t="s">
        <v>224</v>
      </c>
      <c r="F16" s="96"/>
      <c r="G16" s="94">
        <v>31009</v>
      </c>
      <c r="H16" s="95" t="s">
        <v>225</v>
      </c>
      <c r="I16" s="112"/>
    </row>
    <row r="17" spans="1:9" s="82" customFormat="1" ht="13.5" customHeight="1">
      <c r="A17" s="92">
        <v>30114</v>
      </c>
      <c r="B17" s="95" t="s">
        <v>226</v>
      </c>
      <c r="C17" s="96"/>
      <c r="D17" s="94">
        <v>30213</v>
      </c>
      <c r="E17" s="95" t="s">
        <v>227</v>
      </c>
      <c r="F17" s="96">
        <v>0.39</v>
      </c>
      <c r="G17" s="94">
        <v>31010</v>
      </c>
      <c r="H17" s="95" t="s">
        <v>228</v>
      </c>
      <c r="I17" s="112"/>
    </row>
    <row r="18" spans="1:9" s="82" customFormat="1" ht="13.5" customHeight="1">
      <c r="A18" s="92">
        <v>30199</v>
      </c>
      <c r="B18" s="95" t="s">
        <v>229</v>
      </c>
      <c r="C18" s="96"/>
      <c r="D18" s="94">
        <v>30214</v>
      </c>
      <c r="E18" s="95" t="s">
        <v>230</v>
      </c>
      <c r="F18" s="96">
        <v>0.61</v>
      </c>
      <c r="G18" s="94">
        <v>31011</v>
      </c>
      <c r="H18" s="95" t="s">
        <v>231</v>
      </c>
      <c r="I18" s="112"/>
    </row>
    <row r="19" spans="1:9" s="82" customFormat="1" ht="13.5" customHeight="1">
      <c r="A19" s="92">
        <v>303</v>
      </c>
      <c r="B19" s="93" t="s">
        <v>232</v>
      </c>
      <c r="C19" s="93">
        <f>SUM(C20:C30)</f>
        <v>21.369999999999997</v>
      </c>
      <c r="D19" s="94">
        <v>30215</v>
      </c>
      <c r="E19" s="95" t="s">
        <v>233</v>
      </c>
      <c r="F19" s="96">
        <v>0.94</v>
      </c>
      <c r="G19" s="94">
        <v>31012</v>
      </c>
      <c r="H19" s="95" t="s">
        <v>234</v>
      </c>
      <c r="I19" s="112"/>
    </row>
    <row r="20" spans="1:9" s="82" customFormat="1" ht="13.5" customHeight="1">
      <c r="A20" s="92">
        <v>30301</v>
      </c>
      <c r="B20" s="95" t="s">
        <v>235</v>
      </c>
      <c r="C20" s="96"/>
      <c r="D20" s="94">
        <v>30216</v>
      </c>
      <c r="E20" s="95" t="s">
        <v>236</v>
      </c>
      <c r="F20" s="96">
        <v>1.3</v>
      </c>
      <c r="G20" s="94">
        <v>31013</v>
      </c>
      <c r="H20" s="95" t="s">
        <v>237</v>
      </c>
      <c r="I20" s="112"/>
    </row>
    <row r="21" spans="1:9" s="82" customFormat="1" ht="13.5" customHeight="1">
      <c r="A21" s="92">
        <v>30302</v>
      </c>
      <c r="B21" s="95" t="s">
        <v>238</v>
      </c>
      <c r="C21" s="96">
        <v>4.17</v>
      </c>
      <c r="D21" s="94">
        <v>30217</v>
      </c>
      <c r="E21" s="95" t="s">
        <v>239</v>
      </c>
      <c r="F21" s="96">
        <v>0.59</v>
      </c>
      <c r="G21" s="94">
        <v>31019</v>
      </c>
      <c r="H21" s="95" t="s">
        <v>240</v>
      </c>
      <c r="I21" s="112"/>
    </row>
    <row r="22" spans="1:9" s="82" customFormat="1" ht="13.5" customHeight="1">
      <c r="A22" s="92">
        <v>30303</v>
      </c>
      <c r="B22" s="95" t="s">
        <v>241</v>
      </c>
      <c r="C22" s="96"/>
      <c r="D22" s="94">
        <v>30218</v>
      </c>
      <c r="E22" s="95" t="s">
        <v>242</v>
      </c>
      <c r="F22" s="96"/>
      <c r="G22" s="94">
        <v>31021</v>
      </c>
      <c r="H22" s="95" t="s">
        <v>243</v>
      </c>
      <c r="I22" s="112"/>
    </row>
    <row r="23" spans="1:9" s="82" customFormat="1" ht="13.5" customHeight="1">
      <c r="A23" s="92">
        <v>30304</v>
      </c>
      <c r="B23" s="95" t="s">
        <v>244</v>
      </c>
      <c r="C23" s="96">
        <v>17.2</v>
      </c>
      <c r="D23" s="94">
        <v>30224</v>
      </c>
      <c r="E23" s="95" t="s">
        <v>245</v>
      </c>
      <c r="F23" s="96"/>
      <c r="G23" s="94">
        <v>31022</v>
      </c>
      <c r="H23" s="95" t="s">
        <v>246</v>
      </c>
      <c r="I23" s="112"/>
    </row>
    <row r="24" spans="1:9" s="82" customFormat="1" ht="13.5" customHeight="1">
      <c r="A24" s="92">
        <v>30305</v>
      </c>
      <c r="B24" s="95" t="s">
        <v>247</v>
      </c>
      <c r="C24" s="96"/>
      <c r="D24" s="94">
        <v>30225</v>
      </c>
      <c r="E24" s="95" t="s">
        <v>248</v>
      </c>
      <c r="F24" s="96"/>
      <c r="G24" s="94">
        <v>31099</v>
      </c>
      <c r="H24" s="95" t="s">
        <v>249</v>
      </c>
      <c r="I24" s="112"/>
    </row>
    <row r="25" spans="1:9" s="82" customFormat="1" ht="13.5" customHeight="1">
      <c r="A25" s="92">
        <v>30306</v>
      </c>
      <c r="B25" s="95" t="s">
        <v>250</v>
      </c>
      <c r="C25" s="96"/>
      <c r="D25" s="94">
        <v>30226</v>
      </c>
      <c r="E25" s="95" t="s">
        <v>251</v>
      </c>
      <c r="F25" s="96">
        <v>3.53</v>
      </c>
      <c r="G25" s="94">
        <v>399</v>
      </c>
      <c r="H25" s="95" t="s">
        <v>252</v>
      </c>
      <c r="I25" s="112"/>
    </row>
    <row r="26" spans="1:9" s="82" customFormat="1" ht="13.5" customHeight="1">
      <c r="A26" s="92">
        <v>30307</v>
      </c>
      <c r="B26" s="95" t="s">
        <v>253</v>
      </c>
      <c r="C26" s="96"/>
      <c r="D26" s="94">
        <v>30227</v>
      </c>
      <c r="E26" s="95" t="s">
        <v>254</v>
      </c>
      <c r="F26" s="96"/>
      <c r="G26" s="94">
        <v>39906</v>
      </c>
      <c r="H26" s="95" t="s">
        <v>255</v>
      </c>
      <c r="I26" s="112"/>
    </row>
    <row r="27" spans="1:9" s="82" customFormat="1" ht="13.5" customHeight="1">
      <c r="A27" s="92">
        <v>30308</v>
      </c>
      <c r="B27" s="95" t="s">
        <v>256</v>
      </c>
      <c r="C27" s="96"/>
      <c r="D27" s="94">
        <v>30228</v>
      </c>
      <c r="E27" s="95" t="s">
        <v>257</v>
      </c>
      <c r="F27" s="96">
        <v>9.6</v>
      </c>
      <c r="G27" s="94">
        <v>39907</v>
      </c>
      <c r="H27" s="95" t="s">
        <v>258</v>
      </c>
      <c r="I27" s="112"/>
    </row>
    <row r="28" spans="1:9" s="82" customFormat="1" ht="13.5" customHeight="1">
      <c r="A28" s="92">
        <v>30309</v>
      </c>
      <c r="B28" s="95" t="s">
        <v>259</v>
      </c>
      <c r="C28" s="96"/>
      <c r="D28" s="94">
        <v>30229</v>
      </c>
      <c r="E28" s="95" t="s">
        <v>260</v>
      </c>
      <c r="F28" s="96">
        <v>6.43</v>
      </c>
      <c r="G28" s="94">
        <v>39908</v>
      </c>
      <c r="H28" s="95" t="s">
        <v>261</v>
      </c>
      <c r="I28" s="112"/>
    </row>
    <row r="29" spans="1:9" s="82" customFormat="1" ht="13.5" customHeight="1">
      <c r="A29" s="92">
        <v>30310</v>
      </c>
      <c r="B29" s="95" t="s">
        <v>262</v>
      </c>
      <c r="C29" s="96"/>
      <c r="D29" s="94">
        <v>30231</v>
      </c>
      <c r="E29" s="95" t="s">
        <v>263</v>
      </c>
      <c r="F29" s="96">
        <v>2.58</v>
      </c>
      <c r="G29" s="94">
        <v>39999</v>
      </c>
      <c r="H29" s="95" t="s">
        <v>264</v>
      </c>
      <c r="I29" s="112"/>
    </row>
    <row r="30" spans="1:9" s="82" customFormat="1" ht="13.5" customHeight="1">
      <c r="A30" s="92">
        <v>30399</v>
      </c>
      <c r="B30" s="95" t="s">
        <v>265</v>
      </c>
      <c r="C30" s="96"/>
      <c r="D30" s="94">
        <v>30239</v>
      </c>
      <c r="E30" s="95" t="s">
        <v>266</v>
      </c>
      <c r="F30" s="96">
        <v>27.44</v>
      </c>
      <c r="G30" s="94"/>
      <c r="H30" s="95"/>
      <c r="I30" s="112"/>
    </row>
    <row r="31" spans="1:9" s="82" customFormat="1" ht="13.5" customHeight="1">
      <c r="A31" s="97"/>
      <c r="B31" s="96"/>
      <c r="C31" s="96"/>
      <c r="D31" s="94">
        <v>30240</v>
      </c>
      <c r="E31" s="95" t="s">
        <v>267</v>
      </c>
      <c r="F31" s="96"/>
      <c r="G31" s="94"/>
      <c r="H31" s="95"/>
      <c r="I31" s="112"/>
    </row>
    <row r="32" spans="1:9" s="82" customFormat="1" ht="13.5" customHeight="1">
      <c r="A32" s="97"/>
      <c r="B32" s="96"/>
      <c r="C32" s="96"/>
      <c r="D32" s="94">
        <v>30299</v>
      </c>
      <c r="E32" s="95" t="s">
        <v>268</v>
      </c>
      <c r="F32" s="96"/>
      <c r="G32" s="94"/>
      <c r="H32" s="95"/>
      <c r="I32" s="112"/>
    </row>
    <row r="33" spans="1:9" s="82" customFormat="1" ht="13.5" customHeight="1">
      <c r="A33" s="98"/>
      <c r="B33" s="99"/>
      <c r="C33" s="96"/>
      <c r="D33" s="94"/>
      <c r="E33" s="95"/>
      <c r="F33" s="96"/>
      <c r="G33" s="100"/>
      <c r="H33" s="100"/>
      <c r="I33" s="112"/>
    </row>
    <row r="34" spans="1:9" s="82" customFormat="1" ht="13.5" customHeight="1">
      <c r="A34" s="101" t="s">
        <v>269</v>
      </c>
      <c r="B34" s="102"/>
      <c r="C34" s="103">
        <f>C5+C19</f>
        <v>468.53999999999996</v>
      </c>
      <c r="D34" s="102" t="s">
        <v>270</v>
      </c>
      <c r="E34" s="102"/>
      <c r="F34" s="102"/>
      <c r="G34" s="102"/>
      <c r="H34" s="102"/>
      <c r="I34" s="113">
        <f>F5</f>
        <v>80.63</v>
      </c>
    </row>
    <row r="35" spans="1:9" s="83" customFormat="1" ht="19.5" customHeight="1">
      <c r="A35" s="104" t="s">
        <v>271</v>
      </c>
      <c r="B35" s="104"/>
      <c r="C35" s="104"/>
      <c r="D35" s="104"/>
      <c r="E35" s="104"/>
      <c r="F35" s="104"/>
      <c r="G35" s="104"/>
      <c r="H35" s="104"/>
      <c r="I35" s="104"/>
    </row>
    <row r="36" spans="1:8" s="60" customFormat="1" ht="18" customHeight="1">
      <c r="A36" s="76" t="s">
        <v>157</v>
      </c>
      <c r="G36" s="77"/>
      <c r="H36" s="77"/>
    </row>
    <row r="37" spans="1:9" s="82" customFormat="1" ht="19.5" customHeight="1">
      <c r="A37" s="105"/>
      <c r="B37" s="105"/>
      <c r="C37" s="106"/>
      <c r="D37" s="105"/>
      <c r="E37" s="105"/>
      <c r="F37" s="105"/>
      <c r="G37" s="105"/>
      <c r="H37" s="105"/>
      <c r="I37" s="114"/>
    </row>
    <row r="38" spans="1:9" ht="19.5" customHeight="1">
      <c r="A38" s="107"/>
      <c r="B38" s="107"/>
      <c r="C38" s="107"/>
      <c r="D38" s="107"/>
      <c r="E38" s="107"/>
      <c r="F38" s="107"/>
      <c r="G38" s="107"/>
      <c r="H38" s="107"/>
      <c r="I38" s="107"/>
    </row>
    <row r="39" spans="1:8" s="5" customFormat="1" ht="18" customHeight="1">
      <c r="A39" s="44"/>
      <c r="B39" s="108"/>
      <c r="C39" s="108"/>
      <c r="D39" s="108"/>
      <c r="E39" s="108"/>
      <c r="F39" s="108"/>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G11" sqref="G11"/>
    </sheetView>
  </sheetViews>
  <sheetFormatPr defaultColWidth="9.00390625" defaultRowHeight="14.25"/>
  <cols>
    <col min="1" max="12" width="10.125" style="6" customWidth="1"/>
    <col min="13" max="16384" width="9.00390625" style="6" customWidth="1"/>
  </cols>
  <sheetData>
    <row r="1" spans="1:12" s="1" customFormat="1" ht="30" customHeight="1">
      <c r="A1" s="7" t="s">
        <v>272</v>
      </c>
      <c r="B1" s="7"/>
      <c r="C1" s="7"/>
      <c r="D1" s="7"/>
      <c r="E1" s="7"/>
      <c r="F1" s="7"/>
      <c r="G1" s="7"/>
      <c r="H1" s="7"/>
      <c r="I1" s="7"/>
      <c r="J1" s="7"/>
      <c r="K1" s="7"/>
      <c r="L1" s="7"/>
    </row>
    <row r="2" s="2" customFormat="1" ht="10.5" customHeight="1">
      <c r="L2" s="51" t="s">
        <v>273</v>
      </c>
    </row>
    <row r="3" spans="1:12" s="2" customFormat="1" ht="15" customHeight="1">
      <c r="A3" s="9" t="s">
        <v>2</v>
      </c>
      <c r="B3" s="10"/>
      <c r="C3" s="10"/>
      <c r="D3" s="10"/>
      <c r="E3" s="10"/>
      <c r="F3" s="10"/>
      <c r="G3" s="10"/>
      <c r="H3" s="10"/>
      <c r="I3" s="10"/>
      <c r="J3" s="10"/>
      <c r="K3" s="11"/>
      <c r="L3" s="51" t="s">
        <v>3</v>
      </c>
    </row>
    <row r="4" spans="1:12" s="3" customFormat="1" ht="27.75" customHeight="1">
      <c r="A4" s="61" t="s">
        <v>274</v>
      </c>
      <c r="B4" s="17"/>
      <c r="C4" s="17"/>
      <c r="D4" s="17"/>
      <c r="E4" s="17"/>
      <c r="F4" s="62"/>
      <c r="G4" s="16" t="s">
        <v>8</v>
      </c>
      <c r="H4" s="17"/>
      <c r="I4" s="17"/>
      <c r="J4" s="17"/>
      <c r="K4" s="17"/>
      <c r="L4" s="78"/>
    </row>
    <row r="5" spans="1:12" s="3" customFormat="1" ht="30" customHeight="1">
      <c r="A5" s="63" t="s">
        <v>83</v>
      </c>
      <c r="B5" s="64" t="s">
        <v>275</v>
      </c>
      <c r="C5" s="65" t="s">
        <v>276</v>
      </c>
      <c r="D5" s="66"/>
      <c r="E5" s="67"/>
      <c r="F5" s="68" t="s">
        <v>277</v>
      </c>
      <c r="G5" s="69" t="s">
        <v>83</v>
      </c>
      <c r="H5" s="64" t="s">
        <v>275</v>
      </c>
      <c r="I5" s="65" t="s">
        <v>276</v>
      </c>
      <c r="J5" s="66"/>
      <c r="K5" s="67"/>
      <c r="L5" s="79" t="s">
        <v>277</v>
      </c>
    </row>
    <row r="6" spans="1:12" s="3" customFormat="1" ht="30" customHeight="1">
      <c r="A6" s="70"/>
      <c r="B6" s="23"/>
      <c r="C6" s="23" t="s">
        <v>184</v>
      </c>
      <c r="D6" s="23" t="s">
        <v>278</v>
      </c>
      <c r="E6" s="23" t="s">
        <v>279</v>
      </c>
      <c r="F6" s="68"/>
      <c r="G6" s="71"/>
      <c r="H6" s="23"/>
      <c r="I6" s="23" t="s">
        <v>184</v>
      </c>
      <c r="J6" s="23" t="s">
        <v>278</v>
      </c>
      <c r="K6" s="23" t="s">
        <v>279</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2">
        <f>SUM(B8:C8)</f>
        <v>8.5</v>
      </c>
      <c r="B8" s="41">
        <v>0</v>
      </c>
      <c r="C8" s="41">
        <f>SUM(D8:F8)</f>
        <v>8.5</v>
      </c>
      <c r="D8" s="41"/>
      <c r="E8" s="41">
        <v>4.6</v>
      </c>
      <c r="F8" s="41">
        <v>3.9</v>
      </c>
      <c r="G8" s="41">
        <f>SUM(H8:I8)</f>
        <v>3.17</v>
      </c>
      <c r="H8" s="41"/>
      <c r="I8" s="41">
        <f>SUM(J8:L8)</f>
        <v>3.17</v>
      </c>
      <c r="J8" s="41"/>
      <c r="K8" s="42">
        <v>2.58</v>
      </c>
      <c r="L8" s="59">
        <v>0.59</v>
      </c>
    </row>
    <row r="9" spans="1:12" s="4" customFormat="1" ht="38.25" customHeight="1">
      <c r="A9" s="43" t="s">
        <v>280</v>
      </c>
      <c r="B9" s="73"/>
      <c r="C9" s="73"/>
      <c r="D9" s="73"/>
      <c r="E9" s="73"/>
      <c r="F9" s="73"/>
      <c r="G9" s="73"/>
      <c r="H9" s="73"/>
      <c r="I9" s="73"/>
      <c r="J9" s="73"/>
      <c r="K9" s="73"/>
      <c r="L9" s="73"/>
    </row>
    <row r="10" spans="1:8" s="5" customFormat="1" ht="21" customHeight="1">
      <c r="A10" s="44" t="s">
        <v>157</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60"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K16" sqref="K16"/>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281</v>
      </c>
      <c r="B1" s="7"/>
      <c r="C1" s="7"/>
      <c r="D1" s="7"/>
      <c r="E1" s="7"/>
      <c r="F1" s="7"/>
      <c r="G1" s="7"/>
      <c r="H1" s="7"/>
      <c r="I1" s="7"/>
    </row>
    <row r="2" spans="1:9" s="2" customFormat="1" ht="13.5" customHeight="1">
      <c r="A2" s="8"/>
      <c r="B2" s="8"/>
      <c r="C2" s="8"/>
      <c r="I2" s="51" t="s">
        <v>282</v>
      </c>
    </row>
    <row r="3" spans="1:9" s="2" customFormat="1" ht="21.75" customHeight="1">
      <c r="A3" s="9" t="s">
        <v>2</v>
      </c>
      <c r="B3" s="8"/>
      <c r="C3" s="8"/>
      <c r="D3" s="10"/>
      <c r="E3" s="10"/>
      <c r="F3" s="10"/>
      <c r="G3" s="10"/>
      <c r="H3" s="11"/>
      <c r="I3" s="51" t="s">
        <v>3</v>
      </c>
    </row>
    <row r="4" spans="1:9" s="3" customFormat="1" ht="20.25" customHeight="1">
      <c r="A4" s="12" t="s">
        <v>283</v>
      </c>
      <c r="B4" s="13"/>
      <c r="C4" s="13"/>
      <c r="D4" s="14" t="s">
        <v>284</v>
      </c>
      <c r="E4" s="15" t="s">
        <v>285</v>
      </c>
      <c r="F4" s="16" t="s">
        <v>183</v>
      </c>
      <c r="G4" s="17"/>
      <c r="H4" s="17"/>
      <c r="I4" s="52" t="s">
        <v>286</v>
      </c>
    </row>
    <row r="5" spans="1:9" s="3" customFormat="1" ht="27" customHeight="1">
      <c r="A5" s="18" t="s">
        <v>80</v>
      </c>
      <c r="B5" s="19"/>
      <c r="C5" s="19" t="s">
        <v>81</v>
      </c>
      <c r="D5" s="20"/>
      <c r="E5" s="21"/>
      <c r="F5" s="21" t="s">
        <v>184</v>
      </c>
      <c r="G5" s="21" t="s">
        <v>185</v>
      </c>
      <c r="H5" s="20" t="s">
        <v>161</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33" t="s">
        <v>287</v>
      </c>
      <c r="B10" s="34"/>
      <c r="C10" s="34"/>
      <c r="D10" s="34"/>
      <c r="E10" s="34"/>
      <c r="F10" s="34"/>
      <c r="G10" s="34"/>
      <c r="H10" s="34"/>
      <c r="I10" s="57"/>
    </row>
    <row r="11" spans="1:9" s="4" customFormat="1" ht="22.5" customHeight="1">
      <c r="A11" s="18"/>
      <c r="B11" s="19"/>
      <c r="C11" s="35"/>
      <c r="D11" s="36"/>
      <c r="E11" s="36"/>
      <c r="F11" s="36"/>
      <c r="G11" s="36"/>
      <c r="H11" s="37"/>
      <c r="I11" s="58"/>
    </row>
    <row r="12" spans="1:9" s="4" customFormat="1" ht="22.5" customHeight="1">
      <c r="A12" s="18"/>
      <c r="B12" s="19"/>
      <c r="C12" s="35"/>
      <c r="D12" s="36"/>
      <c r="E12" s="36"/>
      <c r="F12" s="36"/>
      <c r="G12" s="36"/>
      <c r="H12" s="37"/>
      <c r="I12" s="58"/>
    </row>
    <row r="13" spans="1:9" s="4" customFormat="1" ht="22.5" customHeight="1">
      <c r="A13" s="18"/>
      <c r="B13" s="19"/>
      <c r="C13" s="35"/>
      <c r="D13" s="36"/>
      <c r="E13" s="36"/>
      <c r="F13" s="36"/>
      <c r="G13" s="36"/>
      <c r="H13" s="37"/>
      <c r="I13" s="58"/>
    </row>
    <row r="14" spans="1:9" s="4" customFormat="1" ht="22.5" customHeight="1">
      <c r="A14" s="18"/>
      <c r="B14" s="19"/>
      <c r="C14" s="35"/>
      <c r="D14" s="36"/>
      <c r="E14" s="36"/>
      <c r="F14" s="36"/>
      <c r="G14" s="36"/>
      <c r="H14" s="37"/>
      <c r="I14" s="58"/>
    </row>
    <row r="15" spans="1:9" s="4" customFormat="1" ht="22.5" customHeight="1">
      <c r="A15" s="38"/>
      <c r="B15" s="39"/>
      <c r="C15" s="40"/>
      <c r="D15" s="41"/>
      <c r="E15" s="41"/>
      <c r="F15" s="41"/>
      <c r="G15" s="41"/>
      <c r="H15" s="42"/>
      <c r="I15" s="59"/>
    </row>
    <row r="16" spans="1:9" s="4" customFormat="1" ht="32.25" customHeight="1">
      <c r="A16" s="43" t="s">
        <v>288</v>
      </c>
      <c r="B16" s="43"/>
      <c r="C16" s="43"/>
      <c r="D16" s="43"/>
      <c r="E16" s="43"/>
      <c r="F16" s="43"/>
      <c r="G16" s="43"/>
      <c r="H16" s="43"/>
      <c r="I16" s="43"/>
    </row>
    <row r="17" spans="1:8" s="5" customFormat="1" ht="21" customHeight="1">
      <c r="A17" s="44" t="s">
        <v>157</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I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张映武</cp:lastModifiedBy>
  <cp:lastPrinted>2020-08-10T01:55:21Z</cp:lastPrinted>
  <dcterms:created xsi:type="dcterms:W3CDTF">2011-12-26T04:36:18Z</dcterms:created>
  <dcterms:modified xsi:type="dcterms:W3CDTF">2020-08-26T03:09:44Z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