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'g05一般公共预算财政拨款支出决算表'!$A$1:$F$31</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<sst xmlns="http://schemas.openxmlformats.org/spreadsheetml/2006/main" count="482" uniqueCount="260">
  <si>
    <t>收入支出决算总表</t>
  </si>
  <si>
    <t>公开01表</t>
  </si>
  <si>
    <t>部门：南江县就业局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</si>
  <si>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</si>
  <si>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</si>
  <si>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</si>
  <si>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</si>
  <si>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</si>
  <si>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</si>
  <si>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</si>
  <si>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</si>
  <si>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</si>
  <si>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</si>
  <si>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</si>
  <si>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</si>
  <si>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</si>
  <si>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</si>
  <si>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</si>
  <si>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</si>
  <si>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</si>
  <si>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</si>
  <si>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</si>
  <si>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</si>
  <si>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</si>
  <si>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</si>
  <si>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</si>
  <si>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</si>
  <si>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</si>
  <si>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</si>
  <si>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</si>
  <si>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</si>
  <si>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</si>
  <si>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</si>
  <si>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</si>
  <si>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</si>
  <si>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</si>
  <si>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</si>
  <si>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</si>
  <si>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</si>
  <si>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</si>
  <si>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</si>
  <si>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</si>
  <si>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</si>
  <si>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</si>
  <si>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</si>
  <si>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</si>
  <si>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</si>
  <si>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</si>
  <si>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</si>
  <si>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</si>
  <si>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</si>
  <si>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</si>
  <si>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</si>
  <si>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</si>
  <si>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</si>
  <si>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</si>
  <si>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</si>
  <si>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</si>
  <si>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</si>
  <si>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</si>
  <si>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</si>
  <si>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</si>
  <si>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</si>
  <si>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</si>
  <si>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</si>
  <si>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</si>
  <si>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</si>
  <si>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</si>
  <si>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</si>
  <si>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</si>
  <si>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</si>
  <si>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</si>
  <si>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</si>
  <si>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</si>
  <si>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</si>
  <si>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</si>
  <si>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</si>
  <si>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</si>
  <si>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</si>
  <si>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</si>
  <si>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</si>
  <si>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</si>
  <si>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</si>
  <si>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</si>
  <si>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</si>
  <si>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</si>
  <si>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</si>
  <si>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</si>
  <si>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2080109</t>
  </si>
  <si>
    <t>社保经办机构</t>
  </si>
  <si>
    <t>20805</t>
  </si>
  <si>
    <t>行政事业单位离退休</t>
  </si>
  <si>
    <t>2080505</t>
  </si>
  <si>
    <t>机关事业单位基本养老保险缴费支出</t>
  </si>
  <si>
    <t>20807</t>
  </si>
  <si>
    <t>就业补助</t>
  </si>
  <si>
    <t>3418</t>
  </si>
  <si>
    <t>2080799</t>
  </si>
  <si>
    <t>其他就业补助</t>
  </si>
  <si>
    <t>20827</t>
  </si>
  <si>
    <t>财政对其他社会保险基金的补助</t>
  </si>
  <si>
    <t>2082701</t>
  </si>
  <si>
    <t>财政对失业保险基金的补助</t>
  </si>
  <si>
    <t>2082702</t>
  </si>
  <si>
    <t>财政对工伤保险基金的补助</t>
  </si>
  <si>
    <t>2082703</t>
  </si>
  <si>
    <t>财政对生育保险基金的补助</t>
  </si>
  <si>
    <t>210</t>
  </si>
  <si>
    <t>卫生健康支出</t>
  </si>
  <si>
    <t>21011</t>
  </si>
  <si>
    <t>行政事业单位医疗</t>
  </si>
  <si>
    <t>2101101</t>
  </si>
  <si>
    <t>事业单位医疗</t>
  </si>
  <si>
    <t>2101103</t>
  </si>
  <si>
    <t>公务员医疗补助</t>
  </si>
  <si>
    <t>213</t>
  </si>
  <si>
    <t>农林水支出</t>
  </si>
  <si>
    <t>21301</t>
  </si>
  <si>
    <t>农业</t>
  </si>
  <si>
    <t>2130199</t>
  </si>
  <si>
    <t>其他农业支出</t>
  </si>
  <si>
    <t>221</t>
  </si>
  <si>
    <t>住房保障支出</t>
  </si>
  <si>
    <t>22102</t>
  </si>
  <si>
    <t>住房改革支出</t>
  </si>
  <si>
    <t>2210201</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</si>
  <si>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</si>
  <si>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</si>
  <si>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</si>
  <si>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</si>
  <si>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</si>
  <si>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</si>
  <si>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</si>
  <si>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</si>
  <si>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</si>
  <si>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</si>
  <si>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</si>
  <si>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</si>
  <si>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</si>
  <si>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</si>
  <si>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</si>
  <si>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</si>
  <si>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</si>
  <si>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</si>
  <si>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</si>
  <si>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</si>
  <si>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</si>
  <si>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</si>
  <si>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27</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</si>
  <si>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</si>
  <si>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</si>
  <si>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</si>
  <si>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</si>
  <si>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</si>
  <si>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</si>
  <si>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</si>
  <si>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行政单位医疗</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</si>
  <si>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</si>
  <si>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</si>
  <si>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</si>
  <si>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</si>
  <si>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</si>
  <si>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</si>
  <si>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</si>
  <si>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</si>
  <si>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</si>
  <si>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</si>
  <si>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</si>
  <si>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</si>
  <si>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</si>
  <si>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</si>
  <si>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</si>
  <si>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</si>
  <si>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</si>
  <si>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</si>
  <si>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</si>
  <si>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</si>
  <si>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</si>
  <si>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</si>
  <si>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</si>
  <si>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</si>
  <si>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</si>
  <si>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</si>
  <si>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</si>
  <si>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</si>
  <si>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</si>
  <si>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</si>
  <si>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</si>
  <si>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</si>
  <si>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</si>
  <si>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</si>
  <si>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</si>
  <si>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</si>
  <si>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</si>
  <si>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</si>
  <si>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</si>
  <si>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</si>
  <si>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</si>
  <si>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</si>
  <si>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</si>
  <si>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</si>
  <si>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</si>
  <si>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</si>
  <si>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</si>
  <si>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</si>
  <si>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</si>
  <si>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</si>
  <si>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</si>
  <si>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</si>
  <si>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</si>
  <si>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</si>
  <si>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</si>
  <si>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</si>
  <si>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</si>
  <si>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</si>
  <si>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</si>
  <si>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</si>
  <si>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</si>
  <si>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</si>
  <si>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</si>
  <si>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</si>
  <si>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</si>
  <si>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</si>
  <si>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</si>
  <si>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</si>
  <si>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</si>
  <si>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</si>
  <si>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</si>
  <si>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</si>
  <si>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</si>
  <si>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</si>
  <si>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</si>
  <si>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</si>
  <si>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</si>
  <si>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</si>
  <si>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</si>
  <si>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</si>
  <si>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</si>
  <si>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</si>
  <si>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</si>
  <si>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</si>
  <si>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</si>
  <si>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</si>
  <si>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</si>
  <si>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</si>
  <si>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</si>
  <si>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</si>
  <si>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</si>
  <si>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</si>
  <si>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</si>
  <si>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</si>
  <si>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</si>
  <si>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</si>
  <si>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</si>
  <si>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</si>
  <si>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</si>
  <si>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</si>
  <si>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</si>
  <si>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本表无数据</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</si>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</sst>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20"/>
      <name val="宋体"/>
      <family val="0"/>
    </font>
    <font>
      <b/>
      <sz val="11"/>
      <color indexed="53"/>
      <name val="宋体"/>
      <family val="0"/>
    </font>
    <font>
      <b/>
      <sz val="13"/>
      <color indexed="62"/>
      <name val="宋体"/>
      <family val="0"/>
    </font>
    <font>
      <sz val="11"/>
      <color indexed="10"/>
      <name val="宋体"/>
      <family val="0"/>
    </font>
    <font>
      <b/>
      <sz val="18"/>
      <color indexed="62"/>
      <name val="宋体"/>
      <family val="0"/>
    </font>
    <font>
      <sz val="11"/>
      <color indexed="53"/>
      <name val="宋体"/>
      <family val="0"/>
    </font>
    <font>
      <b/>
      <sz val="11"/>
      <color indexed="62"/>
      <name val="宋体"/>
      <family val="0"/>
    </font>
    <font>
      <u val="single"/>
      <sz val="12"/>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
      <patternFill patternType="solid">
        <fgColor indexed="50"/>
        <bgColor indexed="64"/>
      </patternFill>
    </fill>
    <fill>
      <patternFill patternType="solid">
        <fgColor rgb="FF92D05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9"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6" fillId="0" borderId="0" applyNumberFormat="0" applyFill="0" applyBorder="0" applyAlignment="0" applyProtection="0"/>
    <xf numFmtId="0" fontId="19"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3" fillId="0" borderId="0">
      <alignment/>
      <protection/>
    </xf>
  </cellStyleXfs>
  <cellXfs count="291">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8" xfId="80" applyFont="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9" xfId="80" applyFont="1" applyFill="1" applyBorder="1" applyAlignment="1">
      <alignment vertical="center" wrapText="1"/>
      <protection/>
    </xf>
    <xf numFmtId="0" fontId="5" fillId="0" borderId="0" xfId="15" applyFont="1" applyAlignment="1">
      <alignment horizontal="right" vertical="center"/>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horizontal="center" vertical="center" wrapText="1"/>
      <protection/>
    </xf>
    <xf numFmtId="0" fontId="2" fillId="0" borderId="31" xfId="80" applyFont="1" applyFill="1" applyBorder="1" applyAlignment="1">
      <alignment horizontal="center"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36" borderId="18" xfId="0" applyFont="1" applyFill="1" applyBorder="1" applyAlignment="1">
      <alignment vertical="center"/>
    </xf>
    <xf numFmtId="0" fontId="53" fillId="0" borderId="18"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8" xfId="0" applyFont="1" applyBorder="1" applyAlignment="1">
      <alignment horizontal="center" vertical="center" wrapText="1"/>
    </xf>
    <xf numFmtId="0" fontId="53" fillId="0" borderId="37" xfId="0" applyFont="1" applyBorder="1" applyAlignment="1">
      <alignment vertical="center"/>
    </xf>
    <xf numFmtId="0" fontId="54" fillId="0" borderId="39"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8"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176" fontId="2" fillId="35" borderId="18"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9"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left" vertical="center"/>
    </xf>
    <xf numFmtId="176" fontId="2" fillId="36" borderId="18" xfId="0" applyNumberFormat="1" applyFont="1" applyFill="1" applyBorder="1" applyAlignment="1">
      <alignment horizontal="center" vertical="center"/>
    </xf>
    <xf numFmtId="49"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left" vertical="center"/>
    </xf>
    <xf numFmtId="176" fontId="2" fillId="37" borderId="18" xfId="0" applyNumberFormat="1" applyFont="1" applyFill="1" applyBorder="1" applyAlignment="1">
      <alignment horizontal="center" vertical="center"/>
    </xf>
    <xf numFmtId="49" fontId="2" fillId="35" borderId="18"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176" fontId="2" fillId="0" borderId="43" xfId="0" applyNumberFormat="1" applyFont="1" applyFill="1" applyBorder="1" applyAlignment="1">
      <alignment horizontal="center" vertical="center"/>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8"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3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3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3"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2" fillId="35" borderId="0" xfId="0" applyFont="1" applyFill="1" applyAlignment="1">
      <alignment horizontal="center" vertical="center"/>
    </xf>
    <xf numFmtId="0" fontId="4" fillId="35" borderId="0" xfId="0" applyFont="1" applyFill="1" applyAlignment="1">
      <alignment horizontal="center" vertical="center"/>
    </xf>
    <xf numFmtId="176" fontId="2" fillId="35" borderId="40"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43"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49" fontId="2" fillId="36" borderId="17" xfId="0" applyNumberFormat="1" applyFont="1" applyFill="1" applyBorder="1" applyAlignment="1">
      <alignment horizontal="left" vertical="center"/>
    </xf>
    <xf numFmtId="49" fontId="2" fillId="37" borderId="17"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176" fontId="2" fillId="0" borderId="18" xfId="0" applyNumberFormat="1" applyFont="1" applyFill="1" applyBorder="1" applyAlignment="1">
      <alignment horizontal="right" vertical="center"/>
    </xf>
    <xf numFmtId="176" fontId="2" fillId="35" borderId="43" xfId="0" applyNumberFormat="1" applyFont="1" applyFill="1" applyBorder="1" applyAlignment="1">
      <alignment horizontal="left" vertical="center"/>
    </xf>
    <xf numFmtId="49" fontId="2" fillId="37" borderId="17" xfId="0" applyNumberFormat="1" applyFont="1" applyFill="1" applyBorder="1" applyAlignment="1">
      <alignment horizontal="center" vertical="center"/>
    </xf>
    <xf numFmtId="176" fontId="2" fillId="0" borderId="43" xfId="0" applyNumberFormat="1" applyFont="1" applyFill="1" applyBorder="1" applyAlignment="1">
      <alignment horizontal="right" vertical="center"/>
    </xf>
    <xf numFmtId="176" fontId="2" fillId="37" borderId="43" xfId="0" applyNumberFormat="1" applyFont="1" applyFill="1" applyBorder="1" applyAlignment="1">
      <alignment horizontal="left" vertical="center"/>
    </xf>
    <xf numFmtId="176" fontId="2" fillId="37" borderId="43" xfId="0" applyNumberFormat="1" applyFont="1" applyFill="1" applyBorder="1" applyAlignment="1">
      <alignment horizontal="center" vertical="center"/>
    </xf>
    <xf numFmtId="176" fontId="2" fillId="36" borderId="43" xfId="0" applyNumberFormat="1" applyFont="1" applyFill="1" applyBorder="1" applyAlignment="1">
      <alignment horizontal="left" vertical="center"/>
    </xf>
    <xf numFmtId="176" fontId="2" fillId="36" borderId="43" xfId="0" applyNumberFormat="1" applyFont="1" applyFill="1" applyBorder="1" applyAlignment="1">
      <alignment horizontal="center" vertical="center"/>
    </xf>
    <xf numFmtId="49" fontId="2" fillId="35" borderId="30" xfId="0" applyNumberFormat="1" applyFont="1" applyFill="1" applyBorder="1" applyAlignment="1">
      <alignment horizontal="left" vertical="center"/>
    </xf>
    <xf numFmtId="49" fontId="2" fillId="35" borderId="31" xfId="0" applyNumberFormat="1" applyFont="1" applyFill="1" applyBorder="1" applyAlignment="1">
      <alignment horizontal="left" vertical="center"/>
    </xf>
    <xf numFmtId="176" fontId="2" fillId="35" borderId="31" xfId="0" applyNumberFormat="1" applyFont="1" applyFill="1" applyBorder="1" applyAlignment="1">
      <alignment horizontal="left" vertical="center"/>
    </xf>
    <xf numFmtId="176" fontId="2" fillId="0" borderId="31" xfId="0" applyNumberFormat="1" applyFont="1" applyFill="1" applyBorder="1" applyAlignment="1">
      <alignment horizontal="center"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33" xfId="0" applyFont="1" applyBorder="1" applyAlignment="1">
      <alignment horizontal="center" vertical="center"/>
    </xf>
    <xf numFmtId="0" fontId="0" fillId="0" borderId="0" xfId="15" applyAlignment="1">
      <alignment horizontal="center" vertical="center"/>
      <protection/>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0" borderId="37" xfId="0" applyNumberFormat="1" applyFont="1" applyFill="1" applyBorder="1" applyAlignment="1">
      <alignment horizontal="right" vertical="center"/>
    </xf>
    <xf numFmtId="176" fontId="2" fillId="0" borderId="47"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8" borderId="27" xfId="0" applyNumberFormat="1" applyFont="1" applyFill="1" applyBorder="1" applyAlignment="1">
      <alignment horizontal="center" vertical="center"/>
    </xf>
    <xf numFmtId="176" fontId="2" fillId="39" borderId="28" xfId="0" applyNumberFormat="1" applyFont="1" applyFill="1" applyBorder="1" applyAlignment="1">
      <alignment horizontal="center" vertical="center"/>
    </xf>
    <xf numFmtId="176" fontId="2" fillId="39" borderId="29" xfId="0" applyNumberFormat="1" applyFont="1" applyFill="1" applyBorder="1" applyAlignment="1">
      <alignment horizontal="center" vertical="center"/>
    </xf>
    <xf numFmtId="176" fontId="2" fillId="39" borderId="18" xfId="0" applyNumberFormat="1" applyFont="1" applyFill="1" applyBorder="1" applyAlignment="1">
      <alignment horizontal="right" vertical="center"/>
    </xf>
    <xf numFmtId="176" fontId="2" fillId="36" borderId="18" xfId="0" applyNumberFormat="1" applyFont="1" applyFill="1" applyBorder="1" applyAlignment="1">
      <alignment horizontal="right" vertical="center"/>
    </xf>
    <xf numFmtId="176" fontId="2" fillId="37" borderId="18" xfId="0" applyNumberFormat="1" applyFont="1" applyFill="1" applyBorder="1" applyAlignment="1">
      <alignment horizontal="right" vertical="center"/>
    </xf>
    <xf numFmtId="176" fontId="2" fillId="37" borderId="43" xfId="0" applyNumberFormat="1" applyFont="1" applyFill="1" applyBorder="1" applyAlignment="1">
      <alignment horizontal="right" vertical="center"/>
    </xf>
    <xf numFmtId="176" fontId="2" fillId="36" borderId="43" xfId="0" applyNumberFormat="1" applyFont="1" applyFill="1" applyBorder="1" applyAlignment="1">
      <alignment horizontal="right" vertical="center"/>
    </xf>
    <xf numFmtId="0" fontId="0" fillId="0" borderId="0" xfId="0" applyAlignment="1">
      <alignment vertical="center"/>
    </xf>
    <xf numFmtId="176" fontId="2" fillId="35" borderId="37" xfId="15" applyNumberFormat="1" applyFont="1" applyFill="1" applyBorder="1" applyAlignment="1">
      <alignment horizontal="center" vertical="center"/>
      <protection/>
    </xf>
    <xf numFmtId="176" fontId="2" fillId="0" borderId="38" xfId="15" applyNumberFormat="1" applyFont="1" applyFill="1" applyBorder="1" applyAlignment="1">
      <alignment horizontal="right" vertical="center"/>
      <protection/>
    </xf>
    <xf numFmtId="176" fontId="13" fillId="0" borderId="38" xfId="15" applyNumberFormat="1" applyFont="1" applyFill="1" applyBorder="1" applyAlignment="1">
      <alignment vertical="center"/>
      <protection/>
    </xf>
    <xf numFmtId="176" fontId="2" fillId="0" borderId="49" xfId="15" applyNumberFormat="1" applyFont="1" applyFill="1" applyBorder="1" applyAlignment="1">
      <alignment horizontal="left" vertical="center"/>
      <protection/>
    </xf>
    <xf numFmtId="176" fontId="2" fillId="35" borderId="43" xfId="15" applyNumberFormat="1" applyFont="1" applyFill="1" applyBorder="1" applyAlignment="1">
      <alignment horizontal="center" vertical="center"/>
      <protection/>
    </xf>
    <xf numFmtId="0" fontId="2" fillId="35" borderId="43"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center" vertical="center"/>
      <protection/>
    </xf>
    <xf numFmtId="176" fontId="2" fillId="35" borderId="31" xfId="15" applyNumberFormat="1" applyFont="1" applyFill="1" applyBorder="1" applyAlignment="1">
      <alignment horizontal="right" vertical="center"/>
      <protection/>
    </xf>
    <xf numFmtId="176" fontId="2" fillId="35" borderId="31" xfId="15" applyNumberFormat="1" applyFont="1" applyFill="1" applyBorder="1" applyAlignment="1">
      <alignment horizontal="left" vertical="center"/>
      <protection/>
    </xf>
    <xf numFmtId="0" fontId="2" fillId="35" borderId="31" xfId="15" applyNumberFormat="1" applyFont="1" applyFill="1" applyBorder="1" applyAlignment="1">
      <alignment horizontal="center" vertical="center"/>
      <protection/>
    </xf>
    <xf numFmtId="176" fontId="2" fillId="35" borderId="39" xfId="15" applyNumberFormat="1" applyFont="1" applyFill="1" applyBorder="1" applyAlignment="1">
      <alignment horizontal="righ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3"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40"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3"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8"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1">
      <selection activeCell="D32" sqref="D32"/>
    </sheetView>
  </sheetViews>
  <sheetFormatPr defaultColWidth="9.00390625" defaultRowHeight="14.25"/>
  <cols>
    <col min="1" max="1" width="46.00390625" style="109" customWidth="1"/>
    <col min="2" max="2" width="5.375" style="109" customWidth="1"/>
    <col min="3" max="3" width="15.625" style="109" customWidth="1"/>
    <col min="4" max="4" width="42.875" style="109" customWidth="1"/>
    <col min="5" max="5" width="6.125" style="109" customWidth="1"/>
    <col min="6" max="6" width="15.625" style="109" customWidth="1"/>
    <col min="7" max="8" width="9.00390625" style="135" customWidth="1"/>
    <col min="9" max="16384" width="9.00390625" style="109" customWidth="1"/>
  </cols>
  <sheetData>
    <row r="1" spans="1:8" s="134" customFormat="1" ht="18" customHeight="1">
      <c r="A1" s="137" t="s">
        <v>0</v>
      </c>
      <c r="B1" s="137"/>
      <c r="C1" s="137"/>
      <c r="D1" s="137"/>
      <c r="E1" s="137"/>
      <c r="F1" s="137"/>
      <c r="G1" s="179"/>
      <c r="H1" s="179"/>
    </row>
    <row r="2" spans="1:8" s="5" customFormat="1" ht="18" customHeight="1">
      <c r="A2" s="138"/>
      <c r="B2" s="138"/>
      <c r="C2" s="138"/>
      <c r="D2" s="138"/>
      <c r="E2" s="138"/>
      <c r="F2" s="51" t="s">
        <v>1</v>
      </c>
      <c r="G2" s="45"/>
      <c r="H2" s="45"/>
    </row>
    <row r="3" spans="1:8" s="5" customFormat="1" ht="18" customHeight="1">
      <c r="A3" s="9" t="s">
        <v>2</v>
      </c>
      <c r="B3" s="138"/>
      <c r="C3" s="138"/>
      <c r="D3" s="138"/>
      <c r="E3" s="138"/>
      <c r="F3" s="51" t="s">
        <v>3</v>
      </c>
      <c r="G3" s="45"/>
      <c r="H3" s="45"/>
    </row>
    <row r="4" spans="1:8" s="5" customFormat="1" ht="18" customHeight="1">
      <c r="A4" s="267" t="s">
        <v>4</v>
      </c>
      <c r="B4" s="140"/>
      <c r="C4" s="140"/>
      <c r="D4" s="268" t="s">
        <v>5</v>
      </c>
      <c r="E4" s="140"/>
      <c r="F4" s="142"/>
      <c r="G4" s="45"/>
      <c r="H4" s="45"/>
    </row>
    <row r="5" spans="1:8" s="5" customFormat="1" ht="18" customHeight="1">
      <c r="A5" s="269" t="s">
        <v>6</v>
      </c>
      <c r="B5" s="270" t="s">
        <v>7</v>
      </c>
      <c r="C5" s="144" t="s">
        <v>8</v>
      </c>
      <c r="D5" s="270" t="s">
        <v>6</v>
      </c>
      <c r="E5" s="270" t="s">
        <v>7</v>
      </c>
      <c r="F5" s="254" t="s">
        <v>8</v>
      </c>
      <c r="G5" s="45"/>
      <c r="H5" s="45"/>
    </row>
    <row r="6" spans="1:8" s="5" customFormat="1" ht="18" customHeight="1">
      <c r="A6" s="269" t="s">
        <v>9</v>
      </c>
      <c r="B6" s="144"/>
      <c r="C6" s="270" t="s">
        <v>10</v>
      </c>
      <c r="D6" s="270" t="s">
        <v>9</v>
      </c>
      <c r="E6" s="144"/>
      <c r="F6" s="271" t="s">
        <v>11</v>
      </c>
      <c r="G6" s="45"/>
      <c r="H6" s="45"/>
    </row>
    <row r="7" spans="1:8" s="5" customFormat="1" ht="18" customHeight="1">
      <c r="A7" s="272" t="s">
        <v>12</v>
      </c>
      <c r="B7" s="270" t="s">
        <v>10</v>
      </c>
      <c r="C7" s="150">
        <v>3881.79</v>
      </c>
      <c r="D7" s="273" t="s">
        <v>13</v>
      </c>
      <c r="E7" s="152">
        <v>27</v>
      </c>
      <c r="F7" s="154"/>
      <c r="G7" s="45"/>
      <c r="H7" s="45"/>
    </row>
    <row r="8" spans="1:8" s="5" customFormat="1" ht="18" customHeight="1">
      <c r="A8" s="155" t="s">
        <v>14</v>
      </c>
      <c r="B8" s="270" t="s">
        <v>11</v>
      </c>
      <c r="C8" s="150"/>
      <c r="D8" s="273" t="s">
        <v>15</v>
      </c>
      <c r="E8" s="152">
        <v>28</v>
      </c>
      <c r="F8" s="154"/>
      <c r="G8" s="45"/>
      <c r="H8" s="45"/>
    </row>
    <row r="9" spans="1:8" s="5" customFormat="1" ht="18" customHeight="1">
      <c r="A9" s="155" t="s">
        <v>16</v>
      </c>
      <c r="B9" s="270" t="s">
        <v>17</v>
      </c>
      <c r="C9" s="150"/>
      <c r="D9" s="273" t="s">
        <v>18</v>
      </c>
      <c r="E9" s="152">
        <v>29</v>
      </c>
      <c r="F9" s="154"/>
      <c r="G9" s="45"/>
      <c r="H9" s="45"/>
    </row>
    <row r="10" spans="1:8" s="5" customFormat="1" ht="18" customHeight="1">
      <c r="A10" s="155" t="s">
        <v>19</v>
      </c>
      <c r="B10" s="270" t="s">
        <v>20</v>
      </c>
      <c r="C10" s="150"/>
      <c r="D10" s="273" t="s">
        <v>21</v>
      </c>
      <c r="E10" s="152">
        <v>30</v>
      </c>
      <c r="F10" s="154"/>
      <c r="G10" s="45"/>
      <c r="H10" s="45"/>
    </row>
    <row r="11" spans="1:8" s="5" customFormat="1" ht="18" customHeight="1">
      <c r="A11" s="155" t="s">
        <v>22</v>
      </c>
      <c r="B11" s="270" t="s">
        <v>23</v>
      </c>
      <c r="C11" s="150"/>
      <c r="D11" s="273" t="s">
        <v>24</v>
      </c>
      <c r="E11" s="152">
        <v>31</v>
      </c>
      <c r="F11" s="154"/>
      <c r="G11" s="45"/>
      <c r="H11" s="45"/>
    </row>
    <row r="12" spans="1:8" s="5" customFormat="1" ht="18" customHeight="1">
      <c r="A12" s="155" t="s">
        <v>25</v>
      </c>
      <c r="B12" s="270" t="s">
        <v>26</v>
      </c>
      <c r="C12" s="150"/>
      <c r="D12" s="273" t="s">
        <v>27</v>
      </c>
      <c r="E12" s="152">
        <v>32</v>
      </c>
      <c r="F12" s="154"/>
      <c r="G12" s="45"/>
      <c r="H12" s="45"/>
    </row>
    <row r="13" spans="1:8" s="5" customFormat="1" ht="18" customHeight="1">
      <c r="A13" s="155" t="s">
        <v>28</v>
      </c>
      <c r="B13" s="270" t="s">
        <v>29</v>
      </c>
      <c r="C13" s="150"/>
      <c r="D13" s="151" t="s">
        <v>30</v>
      </c>
      <c r="E13" s="152">
        <v>33</v>
      </c>
      <c r="F13" s="154">
        <v>3556.53</v>
      </c>
      <c r="G13" s="45"/>
      <c r="H13" s="45"/>
    </row>
    <row r="14" spans="1:8" s="5" customFormat="1" ht="18" customHeight="1">
      <c r="A14" s="155"/>
      <c r="B14" s="270" t="s">
        <v>31</v>
      </c>
      <c r="C14" s="150"/>
      <c r="D14" s="151" t="s">
        <v>32</v>
      </c>
      <c r="E14" s="152">
        <v>34</v>
      </c>
      <c r="F14" s="255">
        <v>12.65</v>
      </c>
      <c r="G14" s="45"/>
      <c r="H14" s="45"/>
    </row>
    <row r="15" spans="1:8" s="5" customFormat="1" ht="18" customHeight="1">
      <c r="A15" s="155"/>
      <c r="B15" s="270" t="s">
        <v>33</v>
      </c>
      <c r="C15" s="150"/>
      <c r="D15" s="151" t="s">
        <v>34</v>
      </c>
      <c r="E15" s="152">
        <v>35</v>
      </c>
      <c r="F15" s="255"/>
      <c r="G15" s="45"/>
      <c r="H15" s="45"/>
    </row>
    <row r="16" spans="1:8" s="5" customFormat="1" ht="18" customHeight="1">
      <c r="A16" s="155"/>
      <c r="B16" s="270" t="s">
        <v>35</v>
      </c>
      <c r="C16" s="150"/>
      <c r="D16" s="151" t="s">
        <v>36</v>
      </c>
      <c r="E16" s="152">
        <v>36</v>
      </c>
      <c r="F16" s="255"/>
      <c r="G16" s="45"/>
      <c r="H16" s="45"/>
    </row>
    <row r="17" spans="1:8" s="5" customFormat="1" ht="18" customHeight="1">
      <c r="A17" s="155"/>
      <c r="B17" s="270" t="s">
        <v>37</v>
      </c>
      <c r="C17" s="150"/>
      <c r="D17" s="151" t="s">
        <v>38</v>
      </c>
      <c r="E17" s="152">
        <v>37</v>
      </c>
      <c r="F17" s="255">
        <v>38.1</v>
      </c>
      <c r="G17" s="45"/>
      <c r="H17" s="45"/>
    </row>
    <row r="18" spans="1:8" s="5" customFormat="1" ht="18" customHeight="1">
      <c r="A18" s="155"/>
      <c r="B18" s="270" t="s">
        <v>39</v>
      </c>
      <c r="C18" s="150"/>
      <c r="D18" s="151" t="s">
        <v>40</v>
      </c>
      <c r="E18" s="152">
        <v>38</v>
      </c>
      <c r="F18" s="255"/>
      <c r="G18" s="45"/>
      <c r="H18" s="45"/>
    </row>
    <row r="19" spans="1:8" s="5" customFormat="1" ht="18" customHeight="1">
      <c r="A19" s="155"/>
      <c r="B19" s="270" t="s">
        <v>41</v>
      </c>
      <c r="C19" s="150"/>
      <c r="D19" s="151" t="s">
        <v>42</v>
      </c>
      <c r="E19" s="152">
        <v>39</v>
      </c>
      <c r="F19" s="255"/>
      <c r="G19" s="45"/>
      <c r="H19" s="45"/>
    </row>
    <row r="20" spans="1:8" s="5" customFormat="1" ht="18" customHeight="1">
      <c r="A20" s="155"/>
      <c r="B20" s="270" t="s">
        <v>43</v>
      </c>
      <c r="C20" s="150"/>
      <c r="D20" s="151" t="s">
        <v>44</v>
      </c>
      <c r="E20" s="152">
        <v>40</v>
      </c>
      <c r="F20" s="255"/>
      <c r="G20" s="45"/>
      <c r="H20" s="45"/>
    </row>
    <row r="21" spans="1:8" s="5" customFormat="1" ht="18" customHeight="1">
      <c r="A21" s="155"/>
      <c r="B21" s="270" t="s">
        <v>45</v>
      </c>
      <c r="C21" s="150"/>
      <c r="D21" s="151" t="s">
        <v>46</v>
      </c>
      <c r="E21" s="152">
        <v>41</v>
      </c>
      <c r="F21" s="255"/>
      <c r="G21" s="45"/>
      <c r="H21" s="45"/>
    </row>
    <row r="22" spans="1:8" s="5" customFormat="1" ht="18" customHeight="1">
      <c r="A22" s="155"/>
      <c r="B22" s="270" t="s">
        <v>47</v>
      </c>
      <c r="C22" s="150"/>
      <c r="D22" s="151" t="s">
        <v>48</v>
      </c>
      <c r="E22" s="152">
        <v>42</v>
      </c>
      <c r="F22" s="255"/>
      <c r="G22" s="45"/>
      <c r="H22" s="45"/>
    </row>
    <row r="23" spans="1:8" s="5" customFormat="1" ht="18" customHeight="1">
      <c r="A23" s="155"/>
      <c r="B23" s="270" t="s">
        <v>49</v>
      </c>
      <c r="C23" s="150"/>
      <c r="D23" s="151" t="s">
        <v>50</v>
      </c>
      <c r="E23" s="152">
        <v>43</v>
      </c>
      <c r="F23" s="255">
        <v>11.94</v>
      </c>
      <c r="G23" s="45"/>
      <c r="H23" s="45"/>
    </row>
    <row r="24" spans="1:8" s="5" customFormat="1" ht="18" customHeight="1">
      <c r="A24" s="155"/>
      <c r="B24" s="270" t="s">
        <v>51</v>
      </c>
      <c r="C24" s="150"/>
      <c r="D24" s="273" t="s">
        <v>52</v>
      </c>
      <c r="E24" s="152">
        <v>44</v>
      </c>
      <c r="F24" s="255"/>
      <c r="G24" s="45"/>
      <c r="H24" s="45"/>
    </row>
    <row r="25" spans="1:8" s="5" customFormat="1" ht="18" customHeight="1">
      <c r="A25" s="155"/>
      <c r="B25" s="270" t="s">
        <v>53</v>
      </c>
      <c r="C25" s="150"/>
      <c r="D25" s="151" t="s">
        <v>54</v>
      </c>
      <c r="E25" s="152">
        <v>45</v>
      </c>
      <c r="F25" s="255"/>
      <c r="G25" s="45"/>
      <c r="H25" s="45"/>
    </row>
    <row r="26" spans="1:8" s="5" customFormat="1" ht="18" customHeight="1">
      <c r="A26" s="155"/>
      <c r="B26" s="270" t="s">
        <v>55</v>
      </c>
      <c r="C26" s="150"/>
      <c r="D26" s="151" t="s">
        <v>56</v>
      </c>
      <c r="E26" s="152">
        <v>46</v>
      </c>
      <c r="F26" s="255"/>
      <c r="G26" s="45"/>
      <c r="H26" s="45"/>
    </row>
    <row r="27" spans="1:8" s="5" customFormat="1" ht="18" customHeight="1">
      <c r="A27" s="149"/>
      <c r="B27" s="270" t="s">
        <v>57</v>
      </c>
      <c r="C27" s="151"/>
      <c r="D27" s="156"/>
      <c r="E27" s="152">
        <v>47</v>
      </c>
      <c r="F27" s="158"/>
      <c r="G27" s="45"/>
      <c r="H27" s="45"/>
    </row>
    <row r="28" spans="1:8" s="5" customFormat="1" ht="18" customHeight="1">
      <c r="A28" s="274" t="s">
        <v>58</v>
      </c>
      <c r="B28" s="270" t="s">
        <v>59</v>
      </c>
      <c r="C28" s="150">
        <f>C7+C8+C9+C10+C11+C12+C13</f>
        <v>3881.79</v>
      </c>
      <c r="D28" s="275" t="s">
        <v>60</v>
      </c>
      <c r="E28" s="152">
        <v>48</v>
      </c>
      <c r="F28" s="256">
        <f>F7+F8+F9+F10+F11+F12+F13+F14+F15+F16+F17+F18+F19+F20+F21+F22+F23+F24+F25+F26</f>
        <v>3619.2200000000003</v>
      </c>
      <c r="G28" s="45"/>
      <c r="H28" s="45"/>
    </row>
    <row r="29" spans="1:8" s="5" customFormat="1" ht="18" customHeight="1">
      <c r="A29" s="149" t="s">
        <v>61</v>
      </c>
      <c r="B29" s="270" t="s">
        <v>62</v>
      </c>
      <c r="C29" s="150"/>
      <c r="D29" s="156" t="s">
        <v>63</v>
      </c>
      <c r="E29" s="152">
        <v>49</v>
      </c>
      <c r="F29" s="163"/>
      <c r="G29" s="45"/>
      <c r="H29" s="45"/>
    </row>
    <row r="30" spans="1:8" s="5" customFormat="1" ht="18" customHeight="1">
      <c r="A30" s="149" t="s">
        <v>64</v>
      </c>
      <c r="B30" s="270" t="s">
        <v>65</v>
      </c>
      <c r="C30" s="150"/>
      <c r="D30" s="156" t="s">
        <v>66</v>
      </c>
      <c r="E30" s="152">
        <v>50</v>
      </c>
      <c r="F30" s="163">
        <v>262.57</v>
      </c>
      <c r="G30" s="45"/>
      <c r="H30" s="45"/>
    </row>
    <row r="31" spans="1:8" s="5" customFormat="1" ht="18" customHeight="1">
      <c r="A31" s="257"/>
      <c r="B31" s="276" t="s">
        <v>67</v>
      </c>
      <c r="C31" s="165"/>
      <c r="D31" s="166"/>
      <c r="E31" s="259">
        <v>51</v>
      </c>
      <c r="F31" s="168"/>
      <c r="G31" s="45"/>
      <c r="H31" s="45"/>
    </row>
    <row r="32" spans="1:8" s="5" customFormat="1" ht="18" customHeight="1">
      <c r="A32" s="260" t="s">
        <v>68</v>
      </c>
      <c r="B32" s="277" t="s">
        <v>69</v>
      </c>
      <c r="C32" s="262">
        <f>C28+C29+C30</f>
        <v>3881.79</v>
      </c>
      <c r="D32" s="263" t="s">
        <v>68</v>
      </c>
      <c r="E32" s="264">
        <v>52</v>
      </c>
      <c r="F32" s="265">
        <f>F28+F29+F30</f>
        <v>3881.7900000000004</v>
      </c>
      <c r="G32" s="45"/>
      <c r="H32" s="45"/>
    </row>
    <row r="33" spans="1:8" s="5" customFormat="1" ht="18" customHeight="1">
      <c r="A33" s="266" t="s">
        <v>70</v>
      </c>
      <c r="B33" s="266"/>
      <c r="C33" s="173"/>
      <c r="D33" s="173"/>
      <c r="E33" s="173"/>
      <c r="F33" s="173"/>
      <c r="G33" s="45"/>
      <c r="H33" s="45"/>
    </row>
    <row r="34" spans="1:8" s="5" customFormat="1" ht="18" customHeight="1">
      <c r="A34" s="44" t="s">
        <v>71</v>
      </c>
      <c r="B34" s="109"/>
      <c r="C34" s="109"/>
      <c r="D34" s="109"/>
      <c r="E34" s="109"/>
      <c r="F34" s="109"/>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1">
      <selection activeCell="A14" sqref="A14:IV15"/>
    </sheetView>
  </sheetViews>
  <sheetFormatPr defaultColWidth="9.00390625" defaultRowHeight="14.25"/>
  <cols>
    <col min="1" max="1" width="4.625" style="184" customWidth="1"/>
    <col min="2" max="2" width="8.125" style="184" customWidth="1"/>
    <col min="3" max="3" width="33.25390625" style="184" customWidth="1"/>
    <col min="4" max="10" width="13.625" style="184" customWidth="1"/>
    <col min="11" max="16384" width="9.00390625" style="184" customWidth="1"/>
  </cols>
  <sheetData>
    <row r="1" spans="1:10" s="180" customFormat="1" ht="21.75">
      <c r="A1" s="186" t="s">
        <v>72</v>
      </c>
      <c r="B1" s="186"/>
      <c r="C1" s="186"/>
      <c r="D1" s="186"/>
      <c r="E1" s="186"/>
      <c r="F1" s="186"/>
      <c r="G1" s="186"/>
      <c r="H1" s="186"/>
      <c r="I1" s="186"/>
      <c r="J1" s="186"/>
    </row>
    <row r="2" spans="1:10" s="181" customFormat="1" ht="25.5" customHeight="1">
      <c r="A2" s="187"/>
      <c r="B2" s="187"/>
      <c r="C2" s="187"/>
      <c r="D2" s="187"/>
      <c r="E2" s="187"/>
      <c r="F2" s="187"/>
      <c r="G2" s="187"/>
      <c r="H2" s="187"/>
      <c r="I2" s="187"/>
      <c r="J2" s="51" t="s">
        <v>73</v>
      </c>
    </row>
    <row r="3" spans="1:10" s="181" customFormat="1" ht="25.5" customHeight="1">
      <c r="A3" s="9" t="s">
        <v>2</v>
      </c>
      <c r="B3" s="187"/>
      <c r="C3" s="187"/>
      <c r="D3" s="187"/>
      <c r="E3" s="187"/>
      <c r="F3" s="189"/>
      <c r="G3" s="187"/>
      <c r="H3" s="187"/>
      <c r="I3" s="187"/>
      <c r="J3" s="51" t="s">
        <v>3</v>
      </c>
    </row>
    <row r="4" spans="1:11" s="182" customFormat="1" ht="25.5" customHeight="1">
      <c r="A4" s="278" t="s">
        <v>6</v>
      </c>
      <c r="B4" s="191"/>
      <c r="C4" s="191"/>
      <c r="D4" s="279" t="s">
        <v>58</v>
      </c>
      <c r="E4" s="280" t="s">
        <v>74</v>
      </c>
      <c r="F4" s="279" t="s">
        <v>75</v>
      </c>
      <c r="G4" s="279" t="s">
        <v>76</v>
      </c>
      <c r="H4" s="279" t="s">
        <v>77</v>
      </c>
      <c r="I4" s="279" t="s">
        <v>78</v>
      </c>
      <c r="J4" s="281" t="s">
        <v>79</v>
      </c>
      <c r="K4" s="230"/>
    </row>
    <row r="5" spans="1:11" s="182" customFormat="1" ht="25.5" customHeight="1">
      <c r="A5" s="193" t="s">
        <v>80</v>
      </c>
      <c r="B5" s="194"/>
      <c r="C5" s="282" t="s">
        <v>81</v>
      </c>
      <c r="D5" s="196"/>
      <c r="E5" s="240"/>
      <c r="F5" s="196"/>
      <c r="G5" s="196"/>
      <c r="H5" s="196"/>
      <c r="I5" s="196"/>
      <c r="J5" s="231"/>
      <c r="K5" s="230"/>
    </row>
    <row r="6" spans="1:11" s="182" customFormat="1" ht="25.5" customHeight="1">
      <c r="A6" s="197"/>
      <c r="B6" s="198"/>
      <c r="C6" s="199"/>
      <c r="D6" s="199"/>
      <c r="E6" s="241"/>
      <c r="F6" s="199"/>
      <c r="G6" s="199"/>
      <c r="H6" s="199"/>
      <c r="I6" s="199"/>
      <c r="J6" s="232"/>
      <c r="K6" s="230"/>
    </row>
    <row r="7" spans="1:11" s="181" customFormat="1" ht="25.5" customHeight="1">
      <c r="A7" s="283" t="s">
        <v>82</v>
      </c>
      <c r="B7" s="243"/>
      <c r="C7" s="244"/>
      <c r="D7" s="284" t="s">
        <v>10</v>
      </c>
      <c r="E7" s="284" t="s">
        <v>11</v>
      </c>
      <c r="F7" s="284" t="s">
        <v>17</v>
      </c>
      <c r="G7" s="284" t="s">
        <v>20</v>
      </c>
      <c r="H7" s="284" t="s">
        <v>23</v>
      </c>
      <c r="I7" s="284" t="s">
        <v>26</v>
      </c>
      <c r="J7" s="233" t="s">
        <v>29</v>
      </c>
      <c r="K7" s="235"/>
    </row>
    <row r="8" spans="1:11" s="181" customFormat="1" ht="25.5" customHeight="1">
      <c r="A8" s="285" t="s">
        <v>83</v>
      </c>
      <c r="B8" s="246"/>
      <c r="C8" s="247"/>
      <c r="D8" s="248"/>
      <c r="E8" s="248">
        <f>E9+E20+E24+E27</f>
        <v>3881.79</v>
      </c>
      <c r="F8" s="210"/>
      <c r="G8" s="210"/>
      <c r="H8" s="210"/>
      <c r="I8" s="210"/>
      <c r="J8" s="236"/>
      <c r="K8" s="235"/>
    </row>
    <row r="9" spans="1:11" s="181" customFormat="1" ht="25.5" customHeight="1">
      <c r="A9" s="207" t="s">
        <v>84</v>
      </c>
      <c r="B9" s="125"/>
      <c r="C9" s="126" t="s">
        <v>85</v>
      </c>
      <c r="D9" s="249">
        <f>E9+F9+G9+H9+I9+J9</f>
        <v>3595.2</v>
      </c>
      <c r="E9" s="249">
        <f>E10+E12+E14+E16</f>
        <v>3595.2</v>
      </c>
      <c r="F9" s="210"/>
      <c r="G9" s="210"/>
      <c r="H9" s="210"/>
      <c r="I9" s="210"/>
      <c r="J9" s="236"/>
      <c r="K9" s="235"/>
    </row>
    <row r="10" spans="1:11" s="181" customFormat="1" ht="25.5" customHeight="1">
      <c r="A10" s="208" t="s">
        <v>86</v>
      </c>
      <c r="B10" s="128"/>
      <c r="C10" s="129" t="s">
        <v>87</v>
      </c>
      <c r="D10" s="250">
        <f>E10+F10+G10+H10+I10+J10</f>
        <v>159.81</v>
      </c>
      <c r="E10" s="250">
        <f>E11</f>
        <v>159.81</v>
      </c>
      <c r="F10" s="210"/>
      <c r="G10" s="210"/>
      <c r="H10" s="210"/>
      <c r="I10" s="210"/>
      <c r="J10" s="236"/>
      <c r="K10" s="235"/>
    </row>
    <row r="11" spans="1:11" s="181" customFormat="1" ht="25.5" customHeight="1">
      <c r="A11" s="209" t="s">
        <v>88</v>
      </c>
      <c r="B11" s="131"/>
      <c r="C11" s="132" t="s">
        <v>89</v>
      </c>
      <c r="D11" s="210">
        <f>E11+F11+G11+H11+I11+J11</f>
        <v>159.81</v>
      </c>
      <c r="E11" s="210">
        <v>159.81</v>
      </c>
      <c r="F11" s="210"/>
      <c r="G11" s="210"/>
      <c r="H11" s="210"/>
      <c r="I11" s="210"/>
      <c r="J11" s="236"/>
      <c r="K11" s="235"/>
    </row>
    <row r="12" spans="1:11" s="181" customFormat="1" ht="25.5" customHeight="1">
      <c r="A12" s="208" t="s">
        <v>90</v>
      </c>
      <c r="B12" s="128"/>
      <c r="C12" s="129" t="s">
        <v>91</v>
      </c>
      <c r="D12" s="250">
        <f>E12+F12+G12+H12+I12+J12</f>
        <v>16.46</v>
      </c>
      <c r="E12" s="250">
        <f>E13</f>
        <v>16.46</v>
      </c>
      <c r="F12" s="210"/>
      <c r="G12" s="210"/>
      <c r="H12" s="210"/>
      <c r="I12" s="210"/>
      <c r="J12" s="236"/>
      <c r="K12" s="235"/>
    </row>
    <row r="13" spans="1:11" s="181" customFormat="1" ht="25.5" customHeight="1">
      <c r="A13" s="209" t="s">
        <v>92</v>
      </c>
      <c r="B13" s="131"/>
      <c r="C13" s="211" t="s">
        <v>93</v>
      </c>
      <c r="D13" s="210">
        <f>E13+F13+G13+H13+I13+J13</f>
        <v>16.46</v>
      </c>
      <c r="E13" s="213">
        <v>16.46</v>
      </c>
      <c r="F13" s="213"/>
      <c r="G13" s="213"/>
      <c r="H13" s="213"/>
      <c r="I13" s="213"/>
      <c r="J13" s="237"/>
      <c r="K13" s="235"/>
    </row>
    <row r="14" spans="1:11" s="181" customFormat="1" ht="25.5" customHeight="1">
      <c r="A14" s="208" t="s">
        <v>94</v>
      </c>
      <c r="B14" s="128"/>
      <c r="C14" s="208" t="s">
        <v>95</v>
      </c>
      <c r="D14" s="128"/>
      <c r="E14" s="212" t="s">
        <v>96</v>
      </c>
      <c r="F14" s="213"/>
      <c r="G14" s="213"/>
      <c r="H14" s="213"/>
      <c r="I14" s="213"/>
      <c r="J14" s="237"/>
      <c r="K14" s="235"/>
    </row>
    <row r="15" spans="1:11" s="181" customFormat="1" ht="25.5" customHeight="1">
      <c r="A15" s="209" t="s">
        <v>97</v>
      </c>
      <c r="B15" s="131"/>
      <c r="C15" s="211" t="s">
        <v>98</v>
      </c>
      <c r="D15" s="210"/>
      <c r="E15" s="213">
        <v>3418</v>
      </c>
      <c r="F15" s="213"/>
      <c r="G15" s="213"/>
      <c r="H15" s="213"/>
      <c r="I15" s="213"/>
      <c r="J15" s="237"/>
      <c r="K15" s="235"/>
    </row>
    <row r="16" spans="1:11" s="181" customFormat="1" ht="25.5" customHeight="1">
      <c r="A16" s="208" t="s">
        <v>99</v>
      </c>
      <c r="B16" s="128"/>
      <c r="C16" s="214" t="s">
        <v>100</v>
      </c>
      <c r="D16" s="250">
        <f>E16+F16+G16+H16+I16+J16</f>
        <v>0.93</v>
      </c>
      <c r="E16" s="251">
        <f>E17+E18+E19</f>
        <v>0.93</v>
      </c>
      <c r="F16" s="213"/>
      <c r="G16" s="213"/>
      <c r="H16" s="213"/>
      <c r="I16" s="213"/>
      <c r="J16" s="237"/>
      <c r="K16" s="235"/>
    </row>
    <row r="17" spans="1:11" s="181" customFormat="1" ht="25.5" customHeight="1">
      <c r="A17" s="209" t="s">
        <v>101</v>
      </c>
      <c r="B17" s="131"/>
      <c r="C17" s="211" t="s">
        <v>102</v>
      </c>
      <c r="D17" s="210">
        <f aca="true" t="shared" si="0" ref="D17:D29">E17+F17+G17+H17+I17+J17</f>
        <v>0.18</v>
      </c>
      <c r="E17" s="213">
        <v>0.18</v>
      </c>
      <c r="F17" s="213"/>
      <c r="G17" s="213"/>
      <c r="H17" s="213"/>
      <c r="I17" s="213"/>
      <c r="J17" s="237"/>
      <c r="K17" s="235"/>
    </row>
    <row r="18" spans="1:11" s="181" customFormat="1" ht="25.5" customHeight="1">
      <c r="A18" s="209" t="s">
        <v>103</v>
      </c>
      <c r="B18" s="131"/>
      <c r="C18" s="211" t="s">
        <v>104</v>
      </c>
      <c r="D18" s="210">
        <f t="shared" si="0"/>
        <v>0.09</v>
      </c>
      <c r="E18" s="213">
        <v>0.09</v>
      </c>
      <c r="F18" s="213"/>
      <c r="G18" s="213"/>
      <c r="H18" s="213"/>
      <c r="I18" s="213"/>
      <c r="J18" s="237"/>
      <c r="K18" s="235"/>
    </row>
    <row r="19" spans="1:11" s="181" customFormat="1" ht="25.5" customHeight="1">
      <c r="A19" s="209" t="s">
        <v>105</v>
      </c>
      <c r="B19" s="131"/>
      <c r="C19" s="211" t="s">
        <v>106</v>
      </c>
      <c r="D19" s="210">
        <f t="shared" si="0"/>
        <v>0.66</v>
      </c>
      <c r="E19" s="213">
        <v>0.66</v>
      </c>
      <c r="F19" s="213"/>
      <c r="G19" s="213"/>
      <c r="H19" s="213"/>
      <c r="I19" s="213"/>
      <c r="J19" s="237"/>
      <c r="K19" s="235"/>
    </row>
    <row r="20" spans="1:11" s="181" customFormat="1" ht="25.5" customHeight="1">
      <c r="A20" s="207" t="s">
        <v>107</v>
      </c>
      <c r="B20" s="125"/>
      <c r="C20" s="216" t="s">
        <v>108</v>
      </c>
      <c r="D20" s="249">
        <f t="shared" si="0"/>
        <v>12.65</v>
      </c>
      <c r="E20" s="252">
        <f>E21</f>
        <v>12.65</v>
      </c>
      <c r="F20" s="213"/>
      <c r="G20" s="213"/>
      <c r="H20" s="213"/>
      <c r="I20" s="213"/>
      <c r="J20" s="237"/>
      <c r="K20" s="235"/>
    </row>
    <row r="21" spans="1:11" s="181" customFormat="1" ht="25.5" customHeight="1">
      <c r="A21" s="209" t="s">
        <v>109</v>
      </c>
      <c r="B21" s="131"/>
      <c r="C21" s="211" t="s">
        <v>110</v>
      </c>
      <c r="D21" s="210">
        <f t="shared" si="0"/>
        <v>12.65</v>
      </c>
      <c r="E21" s="213">
        <f>E22+E23</f>
        <v>12.65</v>
      </c>
      <c r="F21" s="213"/>
      <c r="G21" s="213"/>
      <c r="H21" s="213"/>
      <c r="I21" s="213"/>
      <c r="J21" s="237"/>
      <c r="K21" s="235"/>
    </row>
    <row r="22" spans="1:11" s="181" customFormat="1" ht="25.5" customHeight="1">
      <c r="A22" s="209" t="s">
        <v>111</v>
      </c>
      <c r="B22" s="131"/>
      <c r="C22" s="211" t="s">
        <v>112</v>
      </c>
      <c r="D22" s="210">
        <f t="shared" si="0"/>
        <v>8.84</v>
      </c>
      <c r="E22" s="213">
        <v>8.84</v>
      </c>
      <c r="F22" s="213"/>
      <c r="G22" s="213"/>
      <c r="H22" s="213"/>
      <c r="I22" s="213"/>
      <c r="J22" s="237"/>
      <c r="K22" s="235"/>
    </row>
    <row r="23" spans="1:11" s="181" customFormat="1" ht="25.5" customHeight="1">
      <c r="A23" s="209" t="s">
        <v>113</v>
      </c>
      <c r="B23" s="131"/>
      <c r="C23" s="211" t="s">
        <v>114</v>
      </c>
      <c r="D23" s="210">
        <f t="shared" si="0"/>
        <v>3.81</v>
      </c>
      <c r="E23" s="213">
        <v>3.81</v>
      </c>
      <c r="F23" s="213"/>
      <c r="G23" s="213"/>
      <c r="H23" s="213"/>
      <c r="I23" s="213"/>
      <c r="J23" s="237"/>
      <c r="K23" s="235"/>
    </row>
    <row r="24" spans="1:11" s="181" customFormat="1" ht="25.5" customHeight="1">
      <c r="A24" s="207" t="s">
        <v>115</v>
      </c>
      <c r="B24" s="125"/>
      <c r="C24" s="216" t="s">
        <v>116</v>
      </c>
      <c r="D24" s="249">
        <f t="shared" si="0"/>
        <v>262</v>
      </c>
      <c r="E24" s="252">
        <v>262</v>
      </c>
      <c r="F24" s="213"/>
      <c r="G24" s="213"/>
      <c r="H24" s="213"/>
      <c r="I24" s="213"/>
      <c r="J24" s="237"/>
      <c r="K24" s="235"/>
    </row>
    <row r="25" spans="1:11" s="181" customFormat="1" ht="25.5" customHeight="1">
      <c r="A25" s="209" t="s">
        <v>117</v>
      </c>
      <c r="B25" s="131"/>
      <c r="C25" s="211" t="s">
        <v>118</v>
      </c>
      <c r="D25" s="210">
        <f t="shared" si="0"/>
        <v>262</v>
      </c>
      <c r="E25" s="213">
        <v>262</v>
      </c>
      <c r="F25" s="213"/>
      <c r="G25" s="213"/>
      <c r="H25" s="213"/>
      <c r="I25" s="213"/>
      <c r="J25" s="237"/>
      <c r="K25" s="235"/>
    </row>
    <row r="26" spans="1:11" s="181" customFormat="1" ht="25.5" customHeight="1">
      <c r="A26" s="209" t="s">
        <v>119</v>
      </c>
      <c r="B26" s="131"/>
      <c r="C26" s="211" t="s">
        <v>120</v>
      </c>
      <c r="D26" s="210">
        <f t="shared" si="0"/>
        <v>262</v>
      </c>
      <c r="E26" s="213">
        <v>262</v>
      </c>
      <c r="F26" s="213"/>
      <c r="G26" s="213"/>
      <c r="H26" s="213"/>
      <c r="I26" s="213"/>
      <c r="J26" s="237"/>
      <c r="K26" s="235"/>
    </row>
    <row r="27" spans="1:11" s="181" customFormat="1" ht="25.5" customHeight="1">
      <c r="A27" s="207" t="s">
        <v>121</v>
      </c>
      <c r="B27" s="125"/>
      <c r="C27" s="216" t="s">
        <v>122</v>
      </c>
      <c r="D27" s="249">
        <f t="shared" si="0"/>
        <v>11.94</v>
      </c>
      <c r="E27" s="252">
        <f>E28</f>
        <v>11.94</v>
      </c>
      <c r="F27" s="213"/>
      <c r="G27" s="213"/>
      <c r="H27" s="213"/>
      <c r="I27" s="213"/>
      <c r="J27" s="237"/>
      <c r="K27" s="235"/>
    </row>
    <row r="28" spans="1:11" s="181" customFormat="1" ht="25.5" customHeight="1">
      <c r="A28" s="209" t="s">
        <v>123</v>
      </c>
      <c r="B28" s="131"/>
      <c r="C28" s="211" t="s">
        <v>124</v>
      </c>
      <c r="D28" s="210">
        <f t="shared" si="0"/>
        <v>11.94</v>
      </c>
      <c r="E28" s="213">
        <f>E29</f>
        <v>11.94</v>
      </c>
      <c r="F28" s="213"/>
      <c r="G28" s="213"/>
      <c r="H28" s="213"/>
      <c r="I28" s="213"/>
      <c r="J28" s="237"/>
      <c r="K28" s="235"/>
    </row>
    <row r="29" spans="1:11" s="181" customFormat="1" ht="25.5" customHeight="1">
      <c r="A29" s="218" t="s">
        <v>125</v>
      </c>
      <c r="B29" s="219"/>
      <c r="C29" s="220" t="s">
        <v>126</v>
      </c>
      <c r="D29" s="210">
        <f t="shared" si="0"/>
        <v>11.94</v>
      </c>
      <c r="E29" s="222">
        <v>11.94</v>
      </c>
      <c r="F29" s="222"/>
      <c r="G29" s="222"/>
      <c r="H29" s="222"/>
      <c r="I29" s="222"/>
      <c r="J29" s="238"/>
      <c r="K29" s="235"/>
    </row>
    <row r="30" spans="1:10" s="181" customFormat="1" ht="25.5" customHeight="1">
      <c r="A30" s="223" t="s">
        <v>127</v>
      </c>
      <c r="B30" s="224"/>
      <c r="C30" s="224"/>
      <c r="D30" s="224"/>
      <c r="E30" s="224"/>
      <c r="F30" s="224"/>
      <c r="G30" s="224"/>
      <c r="H30" s="224"/>
      <c r="I30" s="224"/>
      <c r="J30" s="224"/>
    </row>
    <row r="31" spans="1:3" s="181" customFormat="1" ht="25.5" customHeight="1">
      <c r="A31" s="44" t="s">
        <v>128</v>
      </c>
      <c r="B31" s="44"/>
      <c r="C31" s="44"/>
    </row>
    <row r="32" ht="14.25">
      <c r="A32" s="253"/>
    </row>
  </sheetData>
  <sheetProtection/>
  <mergeCells count="36">
    <mergeCell ref="A1:J1"/>
    <mergeCell ref="A4:C4"/>
    <mergeCell ref="A7:C7"/>
    <mergeCell ref="A8:C8"/>
    <mergeCell ref="A9:B9"/>
    <mergeCell ref="A10:B10"/>
    <mergeCell ref="A11:B11"/>
    <mergeCell ref="A12:B12"/>
    <mergeCell ref="A13:B13"/>
    <mergeCell ref="A14:B14"/>
    <mergeCell ref="C14:D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4"/>
  <sheetViews>
    <sheetView workbookViewId="0" topLeftCell="A10">
      <selection activeCell="E22" sqref="E22:E23"/>
    </sheetView>
  </sheetViews>
  <sheetFormatPr defaultColWidth="9.00390625" defaultRowHeight="14.25"/>
  <cols>
    <col min="1" max="1" width="5.625" style="184" customWidth="1"/>
    <col min="2" max="2" width="8.375" style="184" customWidth="1"/>
    <col min="3" max="3" width="35.50390625" style="184" customWidth="1"/>
    <col min="4" max="4" width="14.375" style="185" customWidth="1"/>
    <col min="5" max="6" width="14.625" style="185" customWidth="1"/>
    <col min="7" max="9" width="14.625" style="184" customWidth="1"/>
    <col min="10" max="10" width="9.00390625" style="184" customWidth="1"/>
    <col min="11" max="11" width="12.625" style="184" customWidth="1"/>
    <col min="12" max="16384" width="9.00390625" style="184" customWidth="1"/>
  </cols>
  <sheetData>
    <row r="1" spans="1:9" s="180" customFormat="1" ht="21.75">
      <c r="A1" s="186" t="s">
        <v>129</v>
      </c>
      <c r="B1" s="186"/>
      <c r="C1" s="186"/>
      <c r="D1" s="186"/>
      <c r="E1" s="186"/>
      <c r="F1" s="186"/>
      <c r="G1" s="186"/>
      <c r="H1" s="186"/>
      <c r="I1" s="186"/>
    </row>
    <row r="2" spans="1:9" s="181" customFormat="1" ht="21.75" customHeight="1">
      <c r="A2" s="187"/>
      <c r="B2" s="187"/>
      <c r="C2" s="187"/>
      <c r="D2" s="188"/>
      <c r="E2" s="188"/>
      <c r="F2" s="188"/>
      <c r="G2" s="187"/>
      <c r="H2" s="187"/>
      <c r="I2" s="51" t="s">
        <v>130</v>
      </c>
    </row>
    <row r="3" spans="1:9" s="181" customFormat="1" ht="24" customHeight="1">
      <c r="A3" s="9" t="s">
        <v>2</v>
      </c>
      <c r="B3" s="187"/>
      <c r="C3" s="187"/>
      <c r="D3" s="188"/>
      <c r="E3" s="188"/>
      <c r="F3" s="189"/>
      <c r="G3" s="187"/>
      <c r="H3" s="187"/>
      <c r="I3" s="51" t="s">
        <v>3</v>
      </c>
    </row>
    <row r="4" spans="1:10" s="182" customFormat="1" ht="29.25" customHeight="1">
      <c r="A4" s="278" t="s">
        <v>6</v>
      </c>
      <c r="B4" s="191"/>
      <c r="C4" s="191"/>
      <c r="D4" s="279" t="s">
        <v>60</v>
      </c>
      <c r="E4" s="279" t="s">
        <v>131</v>
      </c>
      <c r="F4" s="279" t="s">
        <v>132</v>
      </c>
      <c r="G4" s="279" t="s">
        <v>133</v>
      </c>
      <c r="H4" s="192" t="s">
        <v>134</v>
      </c>
      <c r="I4" s="281" t="s">
        <v>135</v>
      </c>
      <c r="J4" s="230"/>
    </row>
    <row r="5" spans="1:10" s="182" customFormat="1" ht="29.25" customHeight="1">
      <c r="A5" s="193" t="s">
        <v>80</v>
      </c>
      <c r="B5" s="194"/>
      <c r="C5" s="282" t="s">
        <v>81</v>
      </c>
      <c r="D5" s="196"/>
      <c r="E5" s="196"/>
      <c r="F5" s="196"/>
      <c r="G5" s="196"/>
      <c r="H5" s="196"/>
      <c r="I5" s="231"/>
      <c r="J5" s="230"/>
    </row>
    <row r="6" spans="1:10" s="182" customFormat="1" ht="29.25" customHeight="1">
      <c r="A6" s="197"/>
      <c r="B6" s="198"/>
      <c r="C6" s="199"/>
      <c r="D6" s="199"/>
      <c r="E6" s="199"/>
      <c r="F6" s="199"/>
      <c r="G6" s="199"/>
      <c r="H6" s="199"/>
      <c r="I6" s="232"/>
      <c r="J6" s="230"/>
    </row>
    <row r="7" spans="1:10" s="183" customFormat="1" ht="29.25" customHeight="1">
      <c r="A7" s="286" t="s">
        <v>82</v>
      </c>
      <c r="B7" s="201"/>
      <c r="C7" s="202"/>
      <c r="D7" s="287" t="s">
        <v>10</v>
      </c>
      <c r="E7" s="287" t="s">
        <v>11</v>
      </c>
      <c r="F7" s="287" t="s">
        <v>17</v>
      </c>
      <c r="G7" s="203" t="s">
        <v>20</v>
      </c>
      <c r="H7" s="203" t="s">
        <v>23</v>
      </c>
      <c r="I7" s="233" t="s">
        <v>26</v>
      </c>
      <c r="J7" s="234"/>
    </row>
    <row r="8" spans="1:10" s="181" customFormat="1" ht="29.25" customHeight="1">
      <c r="A8" s="288" t="s">
        <v>83</v>
      </c>
      <c r="B8" s="205"/>
      <c r="C8" s="206"/>
      <c r="D8" s="124">
        <f>D9+D20+D24+D27</f>
        <v>3619.22</v>
      </c>
      <c r="E8" s="124">
        <f>E9+E20+E24+E27</f>
        <v>185.44000000000003</v>
      </c>
      <c r="F8" s="124">
        <f>F9+F20+F24+F27</f>
        <v>3433.7799999999997</v>
      </c>
      <c r="G8" s="124">
        <f>G9+G20+G24+G27</f>
        <v>0</v>
      </c>
      <c r="H8" s="124">
        <f>H9+H20+H24+H27</f>
        <v>0</v>
      </c>
      <c r="I8" s="124">
        <f>I9+I20+I24+I27</f>
        <v>0</v>
      </c>
      <c r="J8" s="235"/>
    </row>
    <row r="9" spans="1:10" s="181" customFormat="1" ht="29.25" customHeight="1">
      <c r="A9" s="207" t="s">
        <v>84</v>
      </c>
      <c r="B9" s="125"/>
      <c r="C9" s="126" t="s">
        <v>85</v>
      </c>
      <c r="D9" s="127">
        <f>E9+F9+G9+H9+I9</f>
        <v>3556.5299999999997</v>
      </c>
      <c r="E9" s="127">
        <f>E10+E12+E16</f>
        <v>160.85000000000002</v>
      </c>
      <c r="F9" s="127">
        <f>F10+F12+F14+F16</f>
        <v>3395.68</v>
      </c>
      <c r="G9" s="126"/>
      <c r="H9" s="126"/>
      <c r="I9" s="126"/>
      <c r="J9" s="235"/>
    </row>
    <row r="10" spans="1:10" s="181" customFormat="1" ht="29.25" customHeight="1">
      <c r="A10" s="208" t="s">
        <v>86</v>
      </c>
      <c r="B10" s="128"/>
      <c r="C10" s="129" t="s">
        <v>87</v>
      </c>
      <c r="D10" s="130">
        <f>E10+F10+G10+H10+I10</f>
        <v>143.46</v>
      </c>
      <c r="E10" s="130">
        <v>143.46</v>
      </c>
      <c r="F10" s="130">
        <v>0</v>
      </c>
      <c r="G10" s="129"/>
      <c r="H10" s="129"/>
      <c r="I10" s="129"/>
      <c r="J10" s="235"/>
    </row>
    <row r="11" spans="1:10" s="181" customFormat="1" ht="29.25" customHeight="1">
      <c r="A11" s="209" t="s">
        <v>88</v>
      </c>
      <c r="B11" s="131"/>
      <c r="C11" s="132" t="s">
        <v>89</v>
      </c>
      <c r="D11" s="124">
        <f>E11+F11+G11+H11+I11</f>
        <v>143.46</v>
      </c>
      <c r="E11" s="124">
        <v>143.46</v>
      </c>
      <c r="F11" s="124"/>
      <c r="G11" s="210"/>
      <c r="H11" s="210"/>
      <c r="I11" s="236"/>
      <c r="J11" s="235"/>
    </row>
    <row r="12" spans="1:10" s="181" customFormat="1" ht="29.25" customHeight="1">
      <c r="A12" s="208" t="s">
        <v>90</v>
      </c>
      <c r="B12" s="128"/>
      <c r="C12" s="129" t="s">
        <v>91</v>
      </c>
      <c r="D12" s="130">
        <f>E12+F12+G12+H12+I12</f>
        <v>16.46</v>
      </c>
      <c r="E12" s="130">
        <f>E13</f>
        <v>16.46</v>
      </c>
      <c r="F12" s="130"/>
      <c r="G12" s="129"/>
      <c r="H12" s="129"/>
      <c r="I12" s="129"/>
      <c r="J12" s="235"/>
    </row>
    <row r="13" spans="1:10" s="181" customFormat="1" ht="29.25" customHeight="1">
      <c r="A13" s="209" t="s">
        <v>92</v>
      </c>
      <c r="B13" s="131"/>
      <c r="C13" s="211" t="s">
        <v>93</v>
      </c>
      <c r="D13" s="124">
        <f>E13+F13+G13+H13+I13</f>
        <v>16.46</v>
      </c>
      <c r="E13" s="124">
        <v>16.46</v>
      </c>
      <c r="F13" s="124"/>
      <c r="G13" s="210"/>
      <c r="H13" s="210"/>
      <c r="I13" s="236"/>
      <c r="J13" s="235"/>
    </row>
    <row r="14" spans="1:11" s="181" customFormat="1" ht="25.5" customHeight="1">
      <c r="A14" s="208" t="s">
        <v>94</v>
      </c>
      <c r="B14" s="128"/>
      <c r="C14" s="208" t="s">
        <v>95</v>
      </c>
      <c r="D14" s="212">
        <f>E14+F14</f>
        <v>3395.68</v>
      </c>
      <c r="E14" s="212"/>
      <c r="F14" s="212">
        <f>F15</f>
        <v>3395.68</v>
      </c>
      <c r="G14" s="213"/>
      <c r="H14" s="213"/>
      <c r="I14" s="213"/>
      <c r="J14" s="237"/>
      <c r="K14" s="235"/>
    </row>
    <row r="15" spans="1:11" s="181" customFormat="1" ht="25.5" customHeight="1">
      <c r="A15" s="209" t="s">
        <v>97</v>
      </c>
      <c r="B15" s="131"/>
      <c r="C15" s="211" t="s">
        <v>98</v>
      </c>
      <c r="D15" s="124">
        <f>E15+F15+G15+H15+I15</f>
        <v>3395.68</v>
      </c>
      <c r="E15" s="213"/>
      <c r="F15" s="213">
        <v>3395.68</v>
      </c>
      <c r="G15" s="213"/>
      <c r="H15" s="213"/>
      <c r="I15" s="213"/>
      <c r="J15" s="237"/>
      <c r="K15" s="235"/>
    </row>
    <row r="16" spans="1:10" s="181" customFormat="1" ht="29.25" customHeight="1">
      <c r="A16" s="208" t="s">
        <v>99</v>
      </c>
      <c r="B16" s="128"/>
      <c r="C16" s="214" t="s">
        <v>100</v>
      </c>
      <c r="D16" s="215">
        <f aca="true" t="shared" si="0" ref="D16:D29">E16+F16+G16+H16+I16</f>
        <v>0.93</v>
      </c>
      <c r="E16" s="215">
        <f>E17+E18+E19</f>
        <v>0.93</v>
      </c>
      <c r="F16" s="215"/>
      <c r="G16" s="214"/>
      <c r="H16" s="214"/>
      <c r="I16" s="214"/>
      <c r="J16" s="235"/>
    </row>
    <row r="17" spans="1:10" s="181" customFormat="1" ht="29.25" customHeight="1">
      <c r="A17" s="209" t="s">
        <v>101</v>
      </c>
      <c r="B17" s="131"/>
      <c r="C17" s="211" t="s">
        <v>102</v>
      </c>
      <c r="D17" s="124">
        <f t="shared" si="0"/>
        <v>0.18</v>
      </c>
      <c r="E17" s="213">
        <v>0.18</v>
      </c>
      <c r="F17" s="124"/>
      <c r="G17" s="210"/>
      <c r="H17" s="210"/>
      <c r="I17" s="236"/>
      <c r="J17" s="235"/>
    </row>
    <row r="18" spans="1:10" s="181" customFormat="1" ht="29.25" customHeight="1">
      <c r="A18" s="209" t="s">
        <v>103</v>
      </c>
      <c r="B18" s="131"/>
      <c r="C18" s="211" t="s">
        <v>104</v>
      </c>
      <c r="D18" s="124">
        <f t="shared" si="0"/>
        <v>0.09</v>
      </c>
      <c r="E18" s="213">
        <v>0.09</v>
      </c>
      <c r="F18" s="124"/>
      <c r="G18" s="210"/>
      <c r="H18" s="210"/>
      <c r="I18" s="236"/>
      <c r="J18" s="235"/>
    </row>
    <row r="19" spans="1:10" s="181" customFormat="1" ht="29.25" customHeight="1">
      <c r="A19" s="209" t="s">
        <v>105</v>
      </c>
      <c r="B19" s="131"/>
      <c r="C19" s="211" t="s">
        <v>106</v>
      </c>
      <c r="D19" s="124">
        <f t="shared" si="0"/>
        <v>0.66</v>
      </c>
      <c r="E19" s="213">
        <v>0.66</v>
      </c>
      <c r="F19" s="124"/>
      <c r="G19" s="210"/>
      <c r="H19" s="210"/>
      <c r="I19" s="236"/>
      <c r="J19" s="235"/>
    </row>
    <row r="20" spans="1:10" s="181" customFormat="1" ht="29.25" customHeight="1">
      <c r="A20" s="207" t="s">
        <v>107</v>
      </c>
      <c r="B20" s="125"/>
      <c r="C20" s="216" t="s">
        <v>108</v>
      </c>
      <c r="D20" s="217">
        <f t="shared" si="0"/>
        <v>12.65</v>
      </c>
      <c r="E20" s="217">
        <f>E21</f>
        <v>12.65</v>
      </c>
      <c r="F20" s="217"/>
      <c r="G20" s="216"/>
      <c r="H20" s="216"/>
      <c r="I20" s="216"/>
      <c r="J20" s="235"/>
    </row>
    <row r="21" spans="1:10" s="181" customFormat="1" ht="29.25" customHeight="1">
      <c r="A21" s="209" t="s">
        <v>109</v>
      </c>
      <c r="B21" s="131"/>
      <c r="C21" s="211" t="s">
        <v>110</v>
      </c>
      <c r="D21" s="124">
        <f t="shared" si="0"/>
        <v>12.65</v>
      </c>
      <c r="E21" s="124">
        <f>E22+E23</f>
        <v>12.65</v>
      </c>
      <c r="F21" s="124"/>
      <c r="G21" s="210"/>
      <c r="H21" s="210"/>
      <c r="I21" s="236"/>
      <c r="J21" s="235"/>
    </row>
    <row r="22" spans="1:10" s="181" customFormat="1" ht="29.25" customHeight="1">
      <c r="A22" s="209" t="s">
        <v>111</v>
      </c>
      <c r="B22" s="131"/>
      <c r="C22" s="211" t="s">
        <v>112</v>
      </c>
      <c r="D22" s="124">
        <f t="shared" si="0"/>
        <v>8.84</v>
      </c>
      <c r="E22" s="133">
        <v>8.84</v>
      </c>
      <c r="F22" s="124"/>
      <c r="G22" s="210"/>
      <c r="H22" s="210"/>
      <c r="I22" s="236"/>
      <c r="J22" s="235"/>
    </row>
    <row r="23" spans="1:10" s="181" customFormat="1" ht="29.25" customHeight="1">
      <c r="A23" s="209" t="s">
        <v>113</v>
      </c>
      <c r="B23" s="131"/>
      <c r="C23" s="211" t="s">
        <v>114</v>
      </c>
      <c r="D23" s="124">
        <f t="shared" si="0"/>
        <v>3.81</v>
      </c>
      <c r="E23" s="133">
        <v>3.81</v>
      </c>
      <c r="F23" s="124"/>
      <c r="G23" s="210"/>
      <c r="H23" s="210"/>
      <c r="I23" s="236"/>
      <c r="J23" s="235"/>
    </row>
    <row r="24" spans="1:10" s="181" customFormat="1" ht="29.25" customHeight="1">
      <c r="A24" s="207" t="s">
        <v>115</v>
      </c>
      <c r="B24" s="125"/>
      <c r="C24" s="216" t="s">
        <v>116</v>
      </c>
      <c r="D24" s="217">
        <f t="shared" si="0"/>
        <v>38.1</v>
      </c>
      <c r="E24" s="217">
        <f>E25</f>
        <v>0</v>
      </c>
      <c r="F24" s="217">
        <f>F25</f>
        <v>38.1</v>
      </c>
      <c r="G24" s="216"/>
      <c r="H24" s="216"/>
      <c r="I24" s="216"/>
      <c r="J24" s="235"/>
    </row>
    <row r="25" spans="1:10" s="181" customFormat="1" ht="29.25" customHeight="1">
      <c r="A25" s="209" t="s">
        <v>117</v>
      </c>
      <c r="B25" s="131"/>
      <c r="C25" s="211" t="s">
        <v>118</v>
      </c>
      <c r="D25" s="124">
        <f t="shared" si="0"/>
        <v>38.1</v>
      </c>
      <c r="E25" s="124">
        <f>E26</f>
        <v>0</v>
      </c>
      <c r="F25" s="124">
        <f>F26</f>
        <v>38.1</v>
      </c>
      <c r="G25" s="210"/>
      <c r="H25" s="210"/>
      <c r="I25" s="236"/>
      <c r="J25" s="235"/>
    </row>
    <row r="26" spans="1:10" s="181" customFormat="1" ht="29.25" customHeight="1">
      <c r="A26" s="209" t="s">
        <v>119</v>
      </c>
      <c r="B26" s="131"/>
      <c r="C26" s="211" t="s">
        <v>120</v>
      </c>
      <c r="D26" s="124">
        <f t="shared" si="0"/>
        <v>38.1</v>
      </c>
      <c r="E26" s="124"/>
      <c r="F26" s="124">
        <v>38.1</v>
      </c>
      <c r="G26" s="210"/>
      <c r="H26" s="210"/>
      <c r="I26" s="236"/>
      <c r="J26" s="235"/>
    </row>
    <row r="27" spans="1:10" s="181" customFormat="1" ht="29.25" customHeight="1">
      <c r="A27" s="207" t="s">
        <v>121</v>
      </c>
      <c r="B27" s="125"/>
      <c r="C27" s="216" t="s">
        <v>122</v>
      </c>
      <c r="D27" s="217">
        <f t="shared" si="0"/>
        <v>11.94</v>
      </c>
      <c r="E27" s="217">
        <f>E28</f>
        <v>11.94</v>
      </c>
      <c r="F27" s="217"/>
      <c r="G27" s="216"/>
      <c r="H27" s="216"/>
      <c r="I27" s="216"/>
      <c r="J27" s="235"/>
    </row>
    <row r="28" spans="1:10" s="181" customFormat="1" ht="29.25" customHeight="1">
      <c r="A28" s="209" t="s">
        <v>123</v>
      </c>
      <c r="B28" s="131"/>
      <c r="C28" s="211" t="s">
        <v>124</v>
      </c>
      <c r="D28" s="124">
        <f t="shared" si="0"/>
        <v>11.94</v>
      </c>
      <c r="E28" s="124">
        <f>E29</f>
        <v>11.94</v>
      </c>
      <c r="F28" s="124"/>
      <c r="G28" s="210"/>
      <c r="H28" s="210"/>
      <c r="I28" s="236"/>
      <c r="J28" s="235"/>
    </row>
    <row r="29" spans="1:10" s="181" customFormat="1" ht="29.25" customHeight="1">
      <c r="A29" s="218" t="s">
        <v>125</v>
      </c>
      <c r="B29" s="219"/>
      <c r="C29" s="220" t="s">
        <v>126</v>
      </c>
      <c r="D29" s="124">
        <f t="shared" si="0"/>
        <v>11.94</v>
      </c>
      <c r="E29" s="221">
        <v>11.94</v>
      </c>
      <c r="F29" s="221"/>
      <c r="G29" s="222"/>
      <c r="H29" s="222"/>
      <c r="I29" s="238"/>
      <c r="J29" s="235"/>
    </row>
    <row r="30" spans="1:9" s="181" customFormat="1" ht="31.5" customHeight="1">
      <c r="A30" s="223" t="s">
        <v>136</v>
      </c>
      <c r="B30" s="224"/>
      <c r="C30" s="224"/>
      <c r="D30" s="225"/>
      <c r="E30" s="225"/>
      <c r="F30" s="225"/>
      <c r="G30" s="224"/>
      <c r="H30" s="224"/>
      <c r="I30" s="224"/>
    </row>
    <row r="31" spans="1:8" s="5" customFormat="1" ht="18" customHeight="1">
      <c r="A31" s="44" t="s">
        <v>128</v>
      </c>
      <c r="B31" s="109"/>
      <c r="C31" s="109"/>
      <c r="D31" s="226"/>
      <c r="E31" s="226"/>
      <c r="F31" s="226"/>
      <c r="G31" s="45"/>
      <c r="H31" s="45"/>
    </row>
    <row r="32" ht="14.25">
      <c r="A32" s="227"/>
    </row>
    <row r="33" ht="14.25">
      <c r="A33" s="228"/>
    </row>
    <row r="34" ht="14.25">
      <c r="A34" s="228"/>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0">
      <selection activeCell="G32" sqref="G32"/>
    </sheetView>
  </sheetViews>
  <sheetFormatPr defaultColWidth="9.00390625" defaultRowHeight="14.25"/>
  <cols>
    <col min="1" max="1" width="36.375" style="109" customWidth="1"/>
    <col min="2" max="2" width="4.875" style="109" customWidth="1"/>
    <col min="3" max="3" width="15.625" style="109" customWidth="1"/>
    <col min="4" max="4" width="35.75390625" style="109" customWidth="1"/>
    <col min="5" max="5" width="4.625" style="109" customWidth="1"/>
    <col min="6" max="6" width="15.625" style="109" customWidth="1"/>
    <col min="7" max="7" width="13.875" style="109" customWidth="1"/>
    <col min="8" max="8" width="15.625" style="109" customWidth="1"/>
    <col min="9" max="10" width="9.00390625" style="135" customWidth="1"/>
    <col min="11" max="16384" width="9.00390625" style="109" customWidth="1"/>
  </cols>
  <sheetData>
    <row r="1" ht="14.25">
      <c r="A1" s="136"/>
    </row>
    <row r="2" spans="1:10" s="134" customFormat="1" ht="18" customHeight="1">
      <c r="A2" s="137" t="s">
        <v>137</v>
      </c>
      <c r="B2" s="137"/>
      <c r="C2" s="137"/>
      <c r="D2" s="137"/>
      <c r="E2" s="137"/>
      <c r="F2" s="137"/>
      <c r="G2" s="137"/>
      <c r="H2" s="137"/>
      <c r="I2" s="179"/>
      <c r="J2" s="179"/>
    </row>
    <row r="3" spans="1:10" s="5" customFormat="1" ht="12" customHeight="1">
      <c r="A3" s="138"/>
      <c r="B3" s="138"/>
      <c r="C3" s="138"/>
      <c r="D3" s="138"/>
      <c r="E3" s="138"/>
      <c r="F3" s="138"/>
      <c r="G3" s="138"/>
      <c r="H3" s="51" t="s">
        <v>138</v>
      </c>
      <c r="I3" s="45"/>
      <c r="J3" s="45"/>
    </row>
    <row r="4" spans="1:10" s="5" customFormat="1" ht="15.75" customHeight="1">
      <c r="A4" s="9" t="s">
        <v>2</v>
      </c>
      <c r="B4" s="138"/>
      <c r="C4" s="138"/>
      <c r="D4" s="138"/>
      <c r="E4" s="138"/>
      <c r="F4" s="138"/>
      <c r="G4" s="138"/>
      <c r="H4" s="51" t="s">
        <v>3</v>
      </c>
      <c r="I4" s="45"/>
      <c r="J4" s="45"/>
    </row>
    <row r="5" spans="1:10" s="5" customFormat="1" ht="15.75" customHeight="1">
      <c r="A5" s="267" t="s">
        <v>4</v>
      </c>
      <c r="B5" s="140"/>
      <c r="C5" s="140"/>
      <c r="D5" s="268" t="s">
        <v>5</v>
      </c>
      <c r="E5" s="140"/>
      <c r="F5" s="141"/>
      <c r="G5" s="141"/>
      <c r="H5" s="142"/>
      <c r="I5" s="45"/>
      <c r="J5" s="45"/>
    </row>
    <row r="6" spans="1:10" s="5" customFormat="1" ht="15.75" customHeight="1">
      <c r="A6" s="269" t="s">
        <v>6</v>
      </c>
      <c r="B6" s="270" t="s">
        <v>7</v>
      </c>
      <c r="C6" s="144" t="s">
        <v>139</v>
      </c>
      <c r="D6" s="270" t="s">
        <v>6</v>
      </c>
      <c r="E6" s="270" t="s">
        <v>7</v>
      </c>
      <c r="F6" s="144" t="s">
        <v>83</v>
      </c>
      <c r="G6" s="145" t="s">
        <v>140</v>
      </c>
      <c r="H6" s="146" t="s">
        <v>141</v>
      </c>
      <c r="I6" s="45"/>
      <c r="J6" s="45"/>
    </row>
    <row r="7" spans="1:10" s="5" customFormat="1" ht="15.75" customHeight="1">
      <c r="A7" s="269" t="s">
        <v>9</v>
      </c>
      <c r="B7" s="144"/>
      <c r="C7" s="270" t="s">
        <v>10</v>
      </c>
      <c r="D7" s="270" t="s">
        <v>9</v>
      </c>
      <c r="E7" s="144"/>
      <c r="F7" s="147">
        <v>2</v>
      </c>
      <c r="G7" s="147">
        <v>3</v>
      </c>
      <c r="H7" s="148">
        <v>4</v>
      </c>
      <c r="I7" s="45"/>
      <c r="J7" s="45"/>
    </row>
    <row r="8" spans="1:10" s="5" customFormat="1" ht="15.75" customHeight="1">
      <c r="A8" s="272" t="s">
        <v>142</v>
      </c>
      <c r="B8" s="270" t="s">
        <v>10</v>
      </c>
      <c r="C8" s="150">
        <v>3881.79</v>
      </c>
      <c r="D8" s="273" t="s">
        <v>13</v>
      </c>
      <c r="E8" s="152">
        <v>28</v>
      </c>
      <c r="F8" s="153">
        <f>G8+H8</f>
        <v>0</v>
      </c>
      <c r="G8" s="153"/>
      <c r="H8" s="154"/>
      <c r="I8" s="45"/>
      <c r="J8" s="45"/>
    </row>
    <row r="9" spans="1:10" s="5" customFormat="1" ht="15.75" customHeight="1">
      <c r="A9" s="155" t="s">
        <v>143</v>
      </c>
      <c r="B9" s="270" t="s">
        <v>11</v>
      </c>
      <c r="C9" s="150"/>
      <c r="D9" s="273" t="s">
        <v>15</v>
      </c>
      <c r="E9" s="152">
        <v>29</v>
      </c>
      <c r="F9" s="153">
        <f aca="true" t="shared" si="0" ref="F9:F27">G9+H9</f>
        <v>0</v>
      </c>
      <c r="G9" s="153"/>
      <c r="H9" s="154"/>
      <c r="I9" s="45"/>
      <c r="J9" s="45"/>
    </row>
    <row r="10" spans="1:10" s="5" customFormat="1" ht="15.75" customHeight="1">
      <c r="A10" s="155"/>
      <c r="B10" s="270" t="s">
        <v>17</v>
      </c>
      <c r="C10" s="150"/>
      <c r="D10" s="273" t="s">
        <v>18</v>
      </c>
      <c r="E10" s="152">
        <v>30</v>
      </c>
      <c r="F10" s="153">
        <f t="shared" si="0"/>
        <v>0</v>
      </c>
      <c r="G10" s="153"/>
      <c r="H10" s="154"/>
      <c r="I10" s="45"/>
      <c r="J10" s="45"/>
    </row>
    <row r="11" spans="1:10" s="5" customFormat="1" ht="15.75" customHeight="1">
      <c r="A11" s="155"/>
      <c r="B11" s="270" t="s">
        <v>20</v>
      </c>
      <c r="C11" s="150"/>
      <c r="D11" s="273" t="s">
        <v>21</v>
      </c>
      <c r="E11" s="152">
        <v>31</v>
      </c>
      <c r="F11" s="153">
        <f t="shared" si="0"/>
        <v>0</v>
      </c>
      <c r="G11" s="153"/>
      <c r="H11" s="154"/>
      <c r="I11" s="45"/>
      <c r="J11" s="45"/>
    </row>
    <row r="12" spans="1:10" s="5" customFormat="1" ht="15.75" customHeight="1">
      <c r="A12" s="155"/>
      <c r="B12" s="270" t="s">
        <v>23</v>
      </c>
      <c r="C12" s="150"/>
      <c r="D12" s="273" t="s">
        <v>24</v>
      </c>
      <c r="E12" s="152">
        <v>32</v>
      </c>
      <c r="F12" s="153">
        <f t="shared" si="0"/>
        <v>0</v>
      </c>
      <c r="G12" s="153"/>
      <c r="H12" s="154"/>
      <c r="I12" s="45"/>
      <c r="J12" s="45"/>
    </row>
    <row r="13" spans="1:10" s="5" customFormat="1" ht="15.75" customHeight="1">
      <c r="A13" s="155"/>
      <c r="B13" s="270" t="s">
        <v>26</v>
      </c>
      <c r="C13" s="150"/>
      <c r="D13" s="273" t="s">
        <v>27</v>
      </c>
      <c r="E13" s="152">
        <v>33</v>
      </c>
      <c r="F13" s="153">
        <f t="shared" si="0"/>
        <v>0</v>
      </c>
      <c r="G13" s="153"/>
      <c r="H13" s="154"/>
      <c r="I13" s="45"/>
      <c r="J13" s="45"/>
    </row>
    <row r="14" spans="1:10" s="5" customFormat="1" ht="15.75" customHeight="1">
      <c r="A14" s="155"/>
      <c r="B14" s="270" t="s">
        <v>29</v>
      </c>
      <c r="C14" s="150"/>
      <c r="D14" s="151" t="s">
        <v>30</v>
      </c>
      <c r="E14" s="152">
        <v>34</v>
      </c>
      <c r="F14" s="153">
        <f t="shared" si="0"/>
        <v>3556.53</v>
      </c>
      <c r="G14" s="153">
        <v>3556.53</v>
      </c>
      <c r="H14" s="154"/>
      <c r="I14" s="45"/>
      <c r="J14" s="45"/>
    </row>
    <row r="15" spans="1:10" s="5" customFormat="1" ht="15.75" customHeight="1">
      <c r="A15" s="155"/>
      <c r="B15" s="270" t="s">
        <v>31</v>
      </c>
      <c r="C15" s="150"/>
      <c r="D15" s="151" t="s">
        <v>32</v>
      </c>
      <c r="E15" s="152">
        <v>35</v>
      </c>
      <c r="F15" s="153">
        <f t="shared" si="0"/>
        <v>12.65</v>
      </c>
      <c r="G15" s="153">
        <v>12.65</v>
      </c>
      <c r="H15" s="154"/>
      <c r="I15" s="45"/>
      <c r="J15" s="45"/>
    </row>
    <row r="16" spans="1:10" s="5" customFormat="1" ht="15.75" customHeight="1">
      <c r="A16" s="155"/>
      <c r="B16" s="270" t="s">
        <v>33</v>
      </c>
      <c r="C16" s="150"/>
      <c r="D16" s="151" t="s">
        <v>34</v>
      </c>
      <c r="E16" s="152">
        <v>36</v>
      </c>
      <c r="F16" s="153">
        <f t="shared" si="0"/>
        <v>0</v>
      </c>
      <c r="G16" s="153"/>
      <c r="H16" s="154"/>
      <c r="I16" s="45"/>
      <c r="J16" s="45"/>
    </row>
    <row r="17" spans="1:10" s="5" customFormat="1" ht="15.75" customHeight="1">
      <c r="A17" s="155"/>
      <c r="B17" s="270" t="s">
        <v>35</v>
      </c>
      <c r="C17" s="150"/>
      <c r="D17" s="151" t="s">
        <v>36</v>
      </c>
      <c r="E17" s="152">
        <v>37</v>
      </c>
      <c r="F17" s="153">
        <f t="shared" si="0"/>
        <v>0</v>
      </c>
      <c r="G17" s="153"/>
      <c r="H17" s="154"/>
      <c r="I17" s="45"/>
      <c r="J17" s="45"/>
    </row>
    <row r="18" spans="1:10" s="5" customFormat="1" ht="15.75" customHeight="1">
      <c r="A18" s="155"/>
      <c r="B18" s="270" t="s">
        <v>37</v>
      </c>
      <c r="C18" s="150"/>
      <c r="D18" s="151" t="s">
        <v>38</v>
      </c>
      <c r="E18" s="152">
        <v>38</v>
      </c>
      <c r="F18" s="153">
        <f t="shared" si="0"/>
        <v>38.1</v>
      </c>
      <c r="G18" s="153">
        <v>38.1</v>
      </c>
      <c r="H18" s="154"/>
      <c r="I18" s="45"/>
      <c r="J18" s="45"/>
    </row>
    <row r="19" spans="1:10" s="5" customFormat="1" ht="15.75" customHeight="1">
      <c r="A19" s="155"/>
      <c r="B19" s="270" t="s">
        <v>39</v>
      </c>
      <c r="C19" s="150"/>
      <c r="D19" s="151" t="s">
        <v>40</v>
      </c>
      <c r="E19" s="152">
        <v>39</v>
      </c>
      <c r="F19" s="153">
        <f t="shared" si="0"/>
        <v>0</v>
      </c>
      <c r="G19" s="153"/>
      <c r="H19" s="154"/>
      <c r="I19" s="45"/>
      <c r="J19" s="45"/>
    </row>
    <row r="20" spans="1:10" s="5" customFormat="1" ht="15.75" customHeight="1">
      <c r="A20" s="155"/>
      <c r="B20" s="270" t="s">
        <v>41</v>
      </c>
      <c r="C20" s="150"/>
      <c r="D20" s="151" t="s">
        <v>42</v>
      </c>
      <c r="E20" s="152">
        <v>40</v>
      </c>
      <c r="F20" s="153">
        <f t="shared" si="0"/>
        <v>0</v>
      </c>
      <c r="G20" s="153"/>
      <c r="H20" s="154"/>
      <c r="I20" s="45"/>
      <c r="J20" s="45"/>
    </row>
    <row r="21" spans="1:10" s="5" customFormat="1" ht="15.75" customHeight="1">
      <c r="A21" s="155"/>
      <c r="B21" s="270" t="s">
        <v>43</v>
      </c>
      <c r="C21" s="150"/>
      <c r="D21" s="151" t="s">
        <v>44</v>
      </c>
      <c r="E21" s="152">
        <v>41</v>
      </c>
      <c r="F21" s="153">
        <f t="shared" si="0"/>
        <v>0</v>
      </c>
      <c r="G21" s="153"/>
      <c r="H21" s="154"/>
      <c r="I21" s="45"/>
      <c r="J21" s="45"/>
    </row>
    <row r="22" spans="1:10" s="5" customFormat="1" ht="15.75" customHeight="1">
      <c r="A22" s="155"/>
      <c r="B22" s="270" t="s">
        <v>45</v>
      </c>
      <c r="C22" s="150"/>
      <c r="D22" s="151" t="s">
        <v>46</v>
      </c>
      <c r="E22" s="152">
        <v>42</v>
      </c>
      <c r="F22" s="153">
        <f t="shared" si="0"/>
        <v>0</v>
      </c>
      <c r="G22" s="153"/>
      <c r="H22" s="154"/>
      <c r="I22" s="45"/>
      <c r="J22" s="45"/>
    </row>
    <row r="23" spans="1:10" s="5" customFormat="1" ht="15.75" customHeight="1">
      <c r="A23" s="155"/>
      <c r="B23" s="270" t="s">
        <v>47</v>
      </c>
      <c r="C23" s="150"/>
      <c r="D23" s="151" t="s">
        <v>48</v>
      </c>
      <c r="E23" s="152">
        <v>43</v>
      </c>
      <c r="F23" s="153">
        <f t="shared" si="0"/>
        <v>0</v>
      </c>
      <c r="G23" s="153"/>
      <c r="H23" s="154"/>
      <c r="I23" s="45"/>
      <c r="J23" s="45"/>
    </row>
    <row r="24" spans="1:10" s="5" customFormat="1" ht="15.75" customHeight="1">
      <c r="A24" s="155"/>
      <c r="B24" s="270" t="s">
        <v>49</v>
      </c>
      <c r="C24" s="150"/>
      <c r="D24" s="151" t="s">
        <v>50</v>
      </c>
      <c r="E24" s="152">
        <v>44</v>
      </c>
      <c r="F24" s="153">
        <f t="shared" si="0"/>
        <v>11.94</v>
      </c>
      <c r="G24" s="153">
        <v>11.94</v>
      </c>
      <c r="H24" s="154"/>
      <c r="I24" s="45"/>
      <c r="J24" s="45"/>
    </row>
    <row r="25" spans="1:10" s="5" customFormat="1" ht="15.75" customHeight="1">
      <c r="A25" s="155"/>
      <c r="B25" s="270" t="s">
        <v>51</v>
      </c>
      <c r="C25" s="150"/>
      <c r="D25" s="273" t="s">
        <v>52</v>
      </c>
      <c r="E25" s="152">
        <v>45</v>
      </c>
      <c r="F25" s="153">
        <f t="shared" si="0"/>
        <v>0</v>
      </c>
      <c r="G25" s="153"/>
      <c r="H25" s="154"/>
      <c r="I25" s="45"/>
      <c r="J25" s="45"/>
    </row>
    <row r="26" spans="1:10" s="5" customFormat="1" ht="15.75" customHeight="1">
      <c r="A26" s="155"/>
      <c r="B26" s="270" t="s">
        <v>53</v>
      </c>
      <c r="C26" s="150"/>
      <c r="D26" s="151" t="s">
        <v>54</v>
      </c>
      <c r="E26" s="152">
        <v>46</v>
      </c>
      <c r="F26" s="153">
        <f t="shared" si="0"/>
        <v>0</v>
      </c>
      <c r="G26" s="153"/>
      <c r="H26" s="154"/>
      <c r="I26" s="45"/>
      <c r="J26" s="45"/>
    </row>
    <row r="27" spans="1:10" s="5" customFormat="1" ht="15.75" customHeight="1">
      <c r="A27" s="155"/>
      <c r="B27" s="270" t="s">
        <v>55</v>
      </c>
      <c r="C27" s="150"/>
      <c r="D27" s="151" t="s">
        <v>56</v>
      </c>
      <c r="E27" s="152">
        <v>47</v>
      </c>
      <c r="F27" s="153">
        <f t="shared" si="0"/>
        <v>0</v>
      </c>
      <c r="G27" s="153"/>
      <c r="H27" s="154"/>
      <c r="I27" s="45"/>
      <c r="J27" s="45"/>
    </row>
    <row r="28" spans="1:10" s="5" customFormat="1" ht="15.75" customHeight="1">
      <c r="A28" s="149"/>
      <c r="B28" s="270" t="s">
        <v>57</v>
      </c>
      <c r="C28" s="151"/>
      <c r="D28" s="156"/>
      <c r="E28" s="152">
        <v>48</v>
      </c>
      <c r="F28" s="157"/>
      <c r="G28" s="152"/>
      <c r="H28" s="158"/>
      <c r="I28" s="45"/>
      <c r="J28" s="45"/>
    </row>
    <row r="29" spans="1:10" s="5" customFormat="1" ht="15.75" customHeight="1">
      <c r="A29" s="274" t="s">
        <v>58</v>
      </c>
      <c r="B29" s="270" t="s">
        <v>59</v>
      </c>
      <c r="C29" s="150">
        <f>C8+C9</f>
        <v>3881.79</v>
      </c>
      <c r="D29" s="275" t="s">
        <v>60</v>
      </c>
      <c r="E29" s="152">
        <v>49</v>
      </c>
      <c r="F29" s="152">
        <f>SUM(F8:F28)</f>
        <v>3619.2200000000003</v>
      </c>
      <c r="G29" s="152">
        <f>SUM(G8:G28)</f>
        <v>3619.2200000000003</v>
      </c>
      <c r="H29" s="152">
        <f>SUM(H8:H28)</f>
        <v>0</v>
      </c>
      <c r="I29" s="45"/>
      <c r="J29" s="45"/>
    </row>
    <row r="30" spans="1:10" s="5" customFormat="1" ht="15.75" customHeight="1">
      <c r="A30" s="161" t="s">
        <v>144</v>
      </c>
      <c r="B30" s="270" t="s">
        <v>62</v>
      </c>
      <c r="C30" s="150">
        <f>C31+C32</f>
        <v>0</v>
      </c>
      <c r="D30" s="162" t="s">
        <v>145</v>
      </c>
      <c r="E30" s="152">
        <v>50</v>
      </c>
      <c r="F30" s="157">
        <f>G30</f>
        <v>262.57</v>
      </c>
      <c r="G30" s="152">
        <v>262.57</v>
      </c>
      <c r="H30" s="163"/>
      <c r="I30" s="45"/>
      <c r="J30" s="45"/>
    </row>
    <row r="31" spans="1:10" s="5" customFormat="1" ht="15.75" customHeight="1">
      <c r="A31" s="161" t="s">
        <v>146</v>
      </c>
      <c r="B31" s="270" t="s">
        <v>65</v>
      </c>
      <c r="C31" s="150"/>
      <c r="D31" s="156"/>
      <c r="E31" s="152">
        <v>51</v>
      </c>
      <c r="F31" s="157"/>
      <c r="G31" s="152"/>
      <c r="H31" s="163"/>
      <c r="I31" s="45"/>
      <c r="J31" s="45"/>
    </row>
    <row r="32" spans="1:10" s="5" customFormat="1" ht="15.75" customHeight="1">
      <c r="A32" s="164" t="s">
        <v>147</v>
      </c>
      <c r="B32" s="270" t="s">
        <v>67</v>
      </c>
      <c r="C32" s="165"/>
      <c r="D32" s="166"/>
      <c r="E32" s="152">
        <v>52</v>
      </c>
      <c r="F32" s="167"/>
      <c r="G32" s="152"/>
      <c r="H32" s="168"/>
      <c r="I32" s="45"/>
      <c r="J32" s="45"/>
    </row>
    <row r="33" spans="1:10" s="5" customFormat="1" ht="15.75" customHeight="1">
      <c r="A33" s="164"/>
      <c r="B33" s="270" t="s">
        <v>69</v>
      </c>
      <c r="C33" s="165"/>
      <c r="D33" s="166"/>
      <c r="E33" s="152">
        <v>53</v>
      </c>
      <c r="F33" s="167"/>
      <c r="G33" s="152"/>
      <c r="H33" s="168"/>
      <c r="I33" s="45"/>
      <c r="J33" s="45"/>
    </row>
    <row r="34" spans="1:10" s="5" customFormat="1" ht="15.75" customHeight="1">
      <c r="A34" s="289" t="s">
        <v>68</v>
      </c>
      <c r="B34" s="270" t="s">
        <v>148</v>
      </c>
      <c r="C34" s="170">
        <f>C29+C30</f>
        <v>3881.79</v>
      </c>
      <c r="D34" s="290" t="s">
        <v>68</v>
      </c>
      <c r="E34" s="152">
        <v>54</v>
      </c>
      <c r="F34" s="152">
        <f>F29+F30</f>
        <v>3881.7900000000004</v>
      </c>
      <c r="G34" s="152">
        <f>G29+G30</f>
        <v>3881.7900000000004</v>
      </c>
      <c r="H34" s="152">
        <f>H29+H30</f>
        <v>0</v>
      </c>
      <c r="I34" s="45"/>
      <c r="J34" s="45"/>
    </row>
    <row r="35" spans="1:10" s="5" customFormat="1" ht="15.75" customHeight="1">
      <c r="A35" s="172" t="s">
        <v>149</v>
      </c>
      <c r="B35" s="173"/>
      <c r="C35" s="173"/>
      <c r="D35" s="173"/>
      <c r="E35" s="173"/>
      <c r="F35" s="173"/>
      <c r="G35" s="173"/>
      <c r="H35" s="173"/>
      <c r="I35" s="45"/>
      <c r="J35" s="45"/>
    </row>
    <row r="36" spans="1:8" s="5" customFormat="1" ht="15.75" customHeight="1">
      <c r="A36" s="44" t="s">
        <v>128</v>
      </c>
      <c r="B36" s="109"/>
      <c r="C36" s="109"/>
      <c r="D36" s="109"/>
      <c r="E36" s="109"/>
      <c r="F36" s="109"/>
      <c r="G36" s="45"/>
      <c r="H36" s="45"/>
    </row>
    <row r="37" spans="1:10" s="5" customFormat="1" ht="19.5" customHeight="1">
      <c r="A37" s="174"/>
      <c r="B37" s="175"/>
      <c r="C37" s="176"/>
      <c r="D37" s="174"/>
      <c r="E37" s="177"/>
      <c r="F37" s="177"/>
      <c r="G37" s="177"/>
      <c r="H37" s="178"/>
      <c r="I37" s="45"/>
      <c r="J37" s="45"/>
    </row>
    <row r="38" spans="1:10" s="5" customFormat="1" ht="29.25" customHeight="1">
      <c r="A38" s="172"/>
      <c r="B38" s="173"/>
      <c r="C38" s="173"/>
      <c r="D38" s="173"/>
      <c r="E38" s="173"/>
      <c r="F38" s="173"/>
      <c r="G38" s="173"/>
      <c r="H38" s="173"/>
      <c r="I38" s="45"/>
      <c r="J38" s="45"/>
    </row>
    <row r="39" spans="1:8" s="5" customFormat="1" ht="18" customHeight="1">
      <c r="A39" s="44"/>
      <c r="B39" s="109"/>
      <c r="C39" s="109"/>
      <c r="D39" s="109"/>
      <c r="E39" s="109"/>
      <c r="F39" s="10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6"/>
  <sheetViews>
    <sheetView workbookViewId="0" topLeftCell="A3">
      <selection activeCell="F12" sqref="F12"/>
    </sheetView>
  </sheetViews>
  <sheetFormatPr defaultColWidth="9.00390625" defaultRowHeight="14.25"/>
  <cols>
    <col min="1" max="1" width="7.125" style="6" customWidth="1"/>
    <col min="2" max="2" width="10.00390625" style="6" customWidth="1"/>
    <col min="3" max="3" width="22.75390625" style="6" customWidth="1"/>
    <col min="4" max="6" width="25.00390625" style="6" customWidth="1"/>
    <col min="7" max="16384" width="9.00390625" style="6" customWidth="1"/>
  </cols>
  <sheetData>
    <row r="1" spans="1:6" s="1" customFormat="1" ht="30" customHeight="1">
      <c r="A1" s="7" t="s">
        <v>150</v>
      </c>
      <c r="B1" s="7"/>
      <c r="C1" s="7"/>
      <c r="D1" s="7"/>
      <c r="E1" s="7"/>
      <c r="F1" s="7"/>
    </row>
    <row r="2" spans="1:6" s="88" customFormat="1" ht="23.25" customHeight="1">
      <c r="A2" s="87"/>
      <c r="B2" s="87"/>
      <c r="C2" s="87"/>
      <c r="F2" s="118" t="s">
        <v>151</v>
      </c>
    </row>
    <row r="3" spans="1:6" s="88" customFormat="1" ht="23.25" customHeight="1">
      <c r="A3" s="119" t="s">
        <v>2</v>
      </c>
      <c r="B3" s="87"/>
      <c r="C3" s="87"/>
      <c r="D3" s="120"/>
      <c r="E3" s="120"/>
      <c r="F3" s="118" t="s">
        <v>3</v>
      </c>
    </row>
    <row r="4" spans="1:6" s="116" customFormat="1" ht="23.25" customHeight="1">
      <c r="A4" s="121" t="s">
        <v>152</v>
      </c>
      <c r="B4" s="121"/>
      <c r="C4" s="121"/>
      <c r="D4" s="122" t="s">
        <v>153</v>
      </c>
      <c r="E4" s="122"/>
      <c r="F4" s="122"/>
    </row>
    <row r="5" spans="1:6" s="116" customFormat="1" ht="23.25" customHeight="1">
      <c r="A5" s="121" t="s">
        <v>80</v>
      </c>
      <c r="B5" s="121"/>
      <c r="C5" s="121" t="s">
        <v>81</v>
      </c>
      <c r="D5" s="122" t="s">
        <v>154</v>
      </c>
      <c r="E5" s="122" t="s">
        <v>155</v>
      </c>
      <c r="F5" s="122" t="s">
        <v>132</v>
      </c>
    </row>
    <row r="6" spans="1:6" s="116" customFormat="1" ht="23.25" customHeight="1">
      <c r="A6" s="121"/>
      <c r="B6" s="121"/>
      <c r="C6" s="121"/>
      <c r="D6" s="122"/>
      <c r="E6" s="122"/>
      <c r="F6" s="122"/>
    </row>
    <row r="7" spans="1:6" s="116" customFormat="1" ht="23.25" customHeight="1">
      <c r="A7" s="121"/>
      <c r="B7" s="121"/>
      <c r="C7" s="121"/>
      <c r="D7" s="122"/>
      <c r="E7" s="122"/>
      <c r="F7" s="122"/>
    </row>
    <row r="8" spans="1:6" s="116" customFormat="1" ht="23.25" customHeight="1">
      <c r="A8" s="121" t="s">
        <v>82</v>
      </c>
      <c r="B8" s="121"/>
      <c r="C8" s="121"/>
      <c r="D8" s="121">
        <v>1</v>
      </c>
      <c r="E8" s="121">
        <v>2</v>
      </c>
      <c r="F8" s="121">
        <v>3</v>
      </c>
    </row>
    <row r="9" spans="1:6" s="116" customFormat="1" ht="23.25" customHeight="1">
      <c r="A9" s="284" t="s">
        <v>83</v>
      </c>
      <c r="B9" s="123"/>
      <c r="C9" s="123"/>
      <c r="D9" s="124">
        <f>E9+F9+G9+H9+I9</f>
        <v>3619.22</v>
      </c>
      <c r="E9" s="124">
        <f>E10+E21+E25+E28</f>
        <v>185.44000000000003</v>
      </c>
      <c r="F9" s="124">
        <f>F10+F21+F25+F28</f>
        <v>3433.7799999999997</v>
      </c>
    </row>
    <row r="10" spans="1:6" s="116" customFormat="1" ht="23.25" customHeight="1">
      <c r="A10" s="125" t="s">
        <v>84</v>
      </c>
      <c r="B10" s="125"/>
      <c r="C10" s="126" t="s">
        <v>85</v>
      </c>
      <c r="D10" s="127">
        <f>D11+D13+D15+D17</f>
        <v>3556.5299999999997</v>
      </c>
      <c r="E10" s="127">
        <f>E11+E13+E15+E17</f>
        <v>160.85000000000002</v>
      </c>
      <c r="F10" s="127">
        <f>F11+F13+F15+F17</f>
        <v>3395.68</v>
      </c>
    </row>
    <row r="11" spans="1:6" s="116" customFormat="1" ht="23.25" customHeight="1">
      <c r="A11" s="128" t="s">
        <v>86</v>
      </c>
      <c r="B11" s="128"/>
      <c r="C11" s="129" t="s">
        <v>87</v>
      </c>
      <c r="D11" s="130">
        <f>E11+F11+G11+H11+I11</f>
        <v>143.46</v>
      </c>
      <c r="E11" s="130">
        <f>SUM(E12:E12)</f>
        <v>143.46</v>
      </c>
      <c r="F11" s="130">
        <f>SUM(F12:F12)</f>
        <v>0</v>
      </c>
    </row>
    <row r="12" spans="1:6" s="116" customFormat="1" ht="23.25" customHeight="1">
      <c r="A12" s="131" t="s">
        <v>88</v>
      </c>
      <c r="B12" s="131"/>
      <c r="C12" s="132" t="s">
        <v>89</v>
      </c>
      <c r="D12" s="124">
        <f>E12+F12+G12+H12+I12</f>
        <v>143.46</v>
      </c>
      <c r="E12" s="124">
        <v>143.46</v>
      </c>
      <c r="F12" s="124"/>
    </row>
    <row r="13" spans="1:6" s="116" customFormat="1" ht="23.25" customHeight="1">
      <c r="A13" s="128" t="s">
        <v>90</v>
      </c>
      <c r="B13" s="128"/>
      <c r="C13" s="129" t="s">
        <v>91</v>
      </c>
      <c r="D13" s="130">
        <f>E13+F13+G13+H13+I13</f>
        <v>16.46</v>
      </c>
      <c r="E13" s="130">
        <f>E14</f>
        <v>16.46</v>
      </c>
      <c r="F13" s="130"/>
    </row>
    <row r="14" spans="1:6" s="116" customFormat="1" ht="23.25" customHeight="1">
      <c r="A14" s="131" t="s">
        <v>92</v>
      </c>
      <c r="B14" s="131"/>
      <c r="C14" s="132" t="s">
        <v>93</v>
      </c>
      <c r="D14" s="124">
        <f>E14+F14+G14+H14+I14</f>
        <v>16.46</v>
      </c>
      <c r="E14" s="124">
        <v>16.46</v>
      </c>
      <c r="F14" s="124"/>
    </row>
    <row r="15" spans="1:6" s="116" customFormat="1" ht="23.25" customHeight="1">
      <c r="A15" s="128" t="s">
        <v>94</v>
      </c>
      <c r="B15" s="128"/>
      <c r="C15" s="129" t="s">
        <v>95</v>
      </c>
      <c r="D15" s="130">
        <f>E15+F15+G15+H15+I15</f>
        <v>3395.68</v>
      </c>
      <c r="E15" s="130">
        <f>E16</f>
        <v>0</v>
      </c>
      <c r="F15" s="130">
        <f>F16</f>
        <v>3395.68</v>
      </c>
    </row>
    <row r="16" spans="1:6" s="116" customFormat="1" ht="23.25" customHeight="1">
      <c r="A16" s="131" t="s">
        <v>97</v>
      </c>
      <c r="B16" s="131"/>
      <c r="C16" s="132" t="s">
        <v>98</v>
      </c>
      <c r="D16" s="124">
        <f>E16+F16+G16+H16+I16</f>
        <v>3395.68</v>
      </c>
      <c r="E16" s="124"/>
      <c r="F16" s="124">
        <v>3395.68</v>
      </c>
    </row>
    <row r="17" spans="1:6" s="116" customFormat="1" ht="23.25" customHeight="1">
      <c r="A17" s="128" t="s">
        <v>99</v>
      </c>
      <c r="B17" s="128"/>
      <c r="C17" s="129" t="s">
        <v>100</v>
      </c>
      <c r="D17" s="130">
        <f aca="true" t="shared" si="0" ref="D17:D30">E17+F17+G17+H17+I17</f>
        <v>0.93</v>
      </c>
      <c r="E17" s="130">
        <f>E18+E19+E20</f>
        <v>0.93</v>
      </c>
      <c r="F17" s="130"/>
    </row>
    <row r="18" spans="1:6" s="116" customFormat="1" ht="23.25" customHeight="1">
      <c r="A18" s="131" t="s">
        <v>101</v>
      </c>
      <c r="B18" s="131"/>
      <c r="C18" s="132" t="s">
        <v>102</v>
      </c>
      <c r="D18" s="124">
        <f t="shared" si="0"/>
        <v>0.18</v>
      </c>
      <c r="E18" s="133">
        <v>0.18</v>
      </c>
      <c r="F18" s="124"/>
    </row>
    <row r="19" spans="1:6" s="116" customFormat="1" ht="23.25" customHeight="1">
      <c r="A19" s="131" t="s">
        <v>103</v>
      </c>
      <c r="B19" s="131"/>
      <c r="C19" s="132" t="s">
        <v>104</v>
      </c>
      <c r="D19" s="124">
        <f t="shared" si="0"/>
        <v>0.09</v>
      </c>
      <c r="E19" s="133">
        <v>0.09</v>
      </c>
      <c r="F19" s="124"/>
    </row>
    <row r="20" spans="1:6" s="116" customFormat="1" ht="23.25" customHeight="1">
      <c r="A20" s="131" t="s">
        <v>105</v>
      </c>
      <c r="B20" s="131"/>
      <c r="C20" s="132" t="s">
        <v>106</v>
      </c>
      <c r="D20" s="124">
        <f t="shared" si="0"/>
        <v>0.66</v>
      </c>
      <c r="E20" s="133">
        <v>0.66</v>
      </c>
      <c r="F20" s="124"/>
    </row>
    <row r="21" spans="1:6" s="116" customFormat="1" ht="23.25" customHeight="1">
      <c r="A21" s="125" t="s">
        <v>107</v>
      </c>
      <c r="B21" s="125"/>
      <c r="C21" s="126" t="s">
        <v>108</v>
      </c>
      <c r="D21" s="127">
        <f t="shared" si="0"/>
        <v>12.65</v>
      </c>
      <c r="E21" s="127">
        <f aca="true" t="shared" si="1" ref="E21:E26">E22</f>
        <v>12.65</v>
      </c>
      <c r="F21" s="127"/>
    </row>
    <row r="22" spans="1:6" s="116" customFormat="1" ht="23.25" customHeight="1">
      <c r="A22" s="131" t="s">
        <v>109</v>
      </c>
      <c r="B22" s="131"/>
      <c r="C22" s="132" t="s">
        <v>110</v>
      </c>
      <c r="D22" s="124">
        <f t="shared" si="0"/>
        <v>12.65</v>
      </c>
      <c r="E22" s="124">
        <f>E23+E24</f>
        <v>12.65</v>
      </c>
      <c r="F22" s="124"/>
    </row>
    <row r="23" spans="1:6" s="116" customFormat="1" ht="23.25" customHeight="1">
      <c r="A23" s="131" t="s">
        <v>111</v>
      </c>
      <c r="B23" s="131"/>
      <c r="C23" s="132" t="s">
        <v>156</v>
      </c>
      <c r="D23" s="124">
        <f t="shared" si="0"/>
        <v>8.84</v>
      </c>
      <c r="E23" s="133">
        <v>8.84</v>
      </c>
      <c r="F23" s="124"/>
    </row>
    <row r="24" spans="1:6" s="116" customFormat="1" ht="23.25" customHeight="1">
      <c r="A24" s="131" t="s">
        <v>113</v>
      </c>
      <c r="B24" s="131"/>
      <c r="C24" s="132" t="s">
        <v>114</v>
      </c>
      <c r="D24" s="124">
        <f t="shared" si="0"/>
        <v>3.81</v>
      </c>
      <c r="E24" s="133">
        <v>3.81</v>
      </c>
      <c r="F24" s="124"/>
    </row>
    <row r="25" spans="1:6" s="117" customFormat="1" ht="23.25" customHeight="1">
      <c r="A25" s="125" t="s">
        <v>115</v>
      </c>
      <c r="B25" s="125"/>
      <c r="C25" s="126" t="s">
        <v>116</v>
      </c>
      <c r="D25" s="127">
        <f t="shared" si="0"/>
        <v>38.1</v>
      </c>
      <c r="E25" s="127">
        <f t="shared" si="1"/>
        <v>0</v>
      </c>
      <c r="F25" s="127">
        <f>F26</f>
        <v>38.1</v>
      </c>
    </row>
    <row r="26" spans="1:6" s="117" customFormat="1" ht="23.25" customHeight="1">
      <c r="A26" s="131" t="s">
        <v>117</v>
      </c>
      <c r="B26" s="131"/>
      <c r="C26" s="132" t="s">
        <v>118</v>
      </c>
      <c r="D26" s="124">
        <f t="shared" si="0"/>
        <v>38.1</v>
      </c>
      <c r="E26" s="124">
        <f t="shared" si="1"/>
        <v>0</v>
      </c>
      <c r="F26" s="124">
        <f>F27</f>
        <v>38.1</v>
      </c>
    </row>
    <row r="27" spans="1:6" s="117" customFormat="1" ht="23.25" customHeight="1">
      <c r="A27" s="131" t="s">
        <v>119</v>
      </c>
      <c r="B27" s="131"/>
      <c r="C27" s="132" t="s">
        <v>120</v>
      </c>
      <c r="D27" s="124">
        <f t="shared" si="0"/>
        <v>38.1</v>
      </c>
      <c r="E27" s="124"/>
      <c r="F27" s="124">
        <v>38.1</v>
      </c>
    </row>
    <row r="28" spans="1:6" s="117" customFormat="1" ht="23.25" customHeight="1">
      <c r="A28" s="125" t="s">
        <v>121</v>
      </c>
      <c r="B28" s="125"/>
      <c r="C28" s="126" t="s">
        <v>122</v>
      </c>
      <c r="D28" s="127">
        <f t="shared" si="0"/>
        <v>11.94</v>
      </c>
      <c r="E28" s="127">
        <f>E29</f>
        <v>11.94</v>
      </c>
      <c r="F28" s="127"/>
    </row>
    <row r="29" spans="1:6" s="117" customFormat="1" ht="23.25" customHeight="1">
      <c r="A29" s="131" t="s">
        <v>123</v>
      </c>
      <c r="B29" s="131"/>
      <c r="C29" s="132" t="s">
        <v>124</v>
      </c>
      <c r="D29" s="124">
        <f t="shared" si="0"/>
        <v>11.94</v>
      </c>
      <c r="E29" s="124">
        <f>E30</f>
        <v>11.94</v>
      </c>
      <c r="F29" s="124"/>
    </row>
    <row r="30" spans="1:6" s="117" customFormat="1" ht="23.25" customHeight="1">
      <c r="A30" s="131" t="s">
        <v>125</v>
      </c>
      <c r="B30" s="131"/>
      <c r="C30" s="132" t="s">
        <v>126</v>
      </c>
      <c r="D30" s="124">
        <f t="shared" si="0"/>
        <v>11.94</v>
      </c>
      <c r="E30" s="124">
        <v>11.94</v>
      </c>
      <c r="F30" s="124"/>
    </row>
    <row r="31" spans="1:6" ht="32.25" customHeight="1">
      <c r="A31" s="75" t="s">
        <v>157</v>
      </c>
      <c r="B31" s="76"/>
      <c r="C31" s="76"/>
      <c r="D31" s="76"/>
      <c r="E31" s="76"/>
      <c r="F31" s="76"/>
    </row>
    <row r="32" spans="1:8" s="5" customFormat="1" ht="15.75" customHeight="1">
      <c r="A32" s="44" t="s">
        <v>128</v>
      </c>
      <c r="B32" s="109"/>
      <c r="C32" s="109"/>
      <c r="D32" s="109"/>
      <c r="E32" s="109"/>
      <c r="F32" s="109"/>
      <c r="G32" s="45"/>
      <c r="H32" s="45"/>
    </row>
    <row r="33" ht="14.25">
      <c r="A33" s="50"/>
    </row>
    <row r="34" ht="14.25">
      <c r="A34" s="50"/>
    </row>
    <row r="35" ht="14.25">
      <c r="A35" s="50"/>
    </row>
    <row r="36" ht="14.25">
      <c r="A36" s="50"/>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115" zoomScaleNormal="115" workbookViewId="0" topLeftCell="A9">
      <selection activeCell="K23" sqref="K23"/>
    </sheetView>
  </sheetViews>
  <sheetFormatPr defaultColWidth="9.00390625" defaultRowHeight="14.25"/>
  <cols>
    <col min="1" max="1" width="8.00390625" style="85" bestFit="1" customWidth="1"/>
    <col min="2" max="2" width="26.875" style="85" customWidth="1"/>
    <col min="3" max="3" width="8.625" style="85" customWidth="1"/>
    <col min="4" max="4" width="8.00390625" style="85" customWidth="1"/>
    <col min="5" max="5" width="19.00390625" style="85" bestFit="1" customWidth="1"/>
    <col min="6" max="6" width="8.625" style="85" customWidth="1"/>
    <col min="7" max="7" width="8.00390625" style="85" customWidth="1"/>
    <col min="8" max="8" width="32.875" style="85" customWidth="1"/>
    <col min="9" max="9" width="8.625" style="85" customWidth="1"/>
    <col min="10" max="10" width="8.50390625" style="85" customWidth="1"/>
    <col min="11" max="16384" width="9.00390625" style="85" customWidth="1"/>
  </cols>
  <sheetData>
    <row r="1" spans="1:9" ht="21.75">
      <c r="A1" s="86" t="s">
        <v>158</v>
      </c>
      <c r="B1" s="86"/>
      <c r="C1" s="86"/>
      <c r="D1" s="86"/>
      <c r="E1" s="86"/>
      <c r="F1" s="86"/>
      <c r="G1" s="86"/>
      <c r="H1" s="86"/>
      <c r="I1" s="86"/>
    </row>
    <row r="2" spans="1:9" s="81" customFormat="1" ht="20.25" customHeight="1">
      <c r="A2" s="87"/>
      <c r="B2" s="87"/>
      <c r="C2" s="87"/>
      <c r="D2" s="88"/>
      <c r="E2" s="88"/>
      <c r="F2" s="88"/>
      <c r="G2" s="88"/>
      <c r="H2" s="88"/>
      <c r="I2" s="110" t="s">
        <v>159</v>
      </c>
    </row>
    <row r="3" spans="1:9" s="82" customFormat="1" ht="13.5" customHeight="1">
      <c r="A3" s="89" t="s">
        <v>2</v>
      </c>
      <c r="B3" s="90"/>
      <c r="C3" s="90"/>
      <c r="D3" s="90"/>
      <c r="E3" s="90"/>
      <c r="F3" s="90"/>
      <c r="G3" s="90"/>
      <c r="H3" s="90"/>
      <c r="I3" s="111" t="s">
        <v>3</v>
      </c>
    </row>
    <row r="4" spans="1:9" s="83" customFormat="1" ht="13.5" customHeight="1">
      <c r="A4" s="91" t="s">
        <v>160</v>
      </c>
      <c r="B4" s="92" t="s">
        <v>81</v>
      </c>
      <c r="C4" s="92" t="s">
        <v>8</v>
      </c>
      <c r="D4" s="92" t="s">
        <v>160</v>
      </c>
      <c r="E4" s="92" t="s">
        <v>81</v>
      </c>
      <c r="F4" s="92" t="s">
        <v>8</v>
      </c>
      <c r="G4" s="92" t="s">
        <v>160</v>
      </c>
      <c r="H4" s="92" t="s">
        <v>81</v>
      </c>
      <c r="I4" s="112" t="s">
        <v>8</v>
      </c>
    </row>
    <row r="5" spans="1:9" s="83" customFormat="1" ht="13.5" customHeight="1">
      <c r="A5" s="93">
        <v>301</v>
      </c>
      <c r="B5" s="94" t="s">
        <v>161</v>
      </c>
      <c r="C5" s="94">
        <f>SUM(C6:C18)</f>
        <v>156.56000000000003</v>
      </c>
      <c r="D5" s="95">
        <v>302</v>
      </c>
      <c r="E5" s="96" t="s">
        <v>162</v>
      </c>
      <c r="F5" s="97">
        <f>SUM(F6:F32)</f>
        <v>25.5</v>
      </c>
      <c r="G5" s="95">
        <v>307</v>
      </c>
      <c r="H5" s="96" t="s">
        <v>163</v>
      </c>
      <c r="I5" s="113"/>
    </row>
    <row r="6" spans="1:9" s="83" customFormat="1" ht="13.5" customHeight="1">
      <c r="A6" s="93">
        <v>30101</v>
      </c>
      <c r="B6" s="96" t="s">
        <v>164</v>
      </c>
      <c r="C6" s="97">
        <v>52.92</v>
      </c>
      <c r="D6" s="95">
        <v>30201</v>
      </c>
      <c r="E6" s="96" t="s">
        <v>165</v>
      </c>
      <c r="F6" s="97">
        <v>0.73</v>
      </c>
      <c r="G6" s="95">
        <v>30701</v>
      </c>
      <c r="H6" s="96" t="s">
        <v>166</v>
      </c>
      <c r="I6" s="113"/>
    </row>
    <row r="7" spans="1:9" s="83" customFormat="1" ht="13.5" customHeight="1">
      <c r="A7" s="93">
        <v>30102</v>
      </c>
      <c r="B7" s="96" t="s">
        <v>167</v>
      </c>
      <c r="C7" s="97">
        <v>34.23</v>
      </c>
      <c r="D7" s="95">
        <v>30202</v>
      </c>
      <c r="E7" s="96" t="s">
        <v>168</v>
      </c>
      <c r="F7" s="97"/>
      <c r="G7" s="95">
        <v>30702</v>
      </c>
      <c r="H7" s="96" t="s">
        <v>169</v>
      </c>
      <c r="I7" s="113"/>
    </row>
    <row r="8" spans="1:9" s="83" customFormat="1" ht="13.5" customHeight="1">
      <c r="A8" s="93">
        <v>30103</v>
      </c>
      <c r="B8" s="96" t="s">
        <v>170</v>
      </c>
      <c r="C8" s="97">
        <v>18.5</v>
      </c>
      <c r="D8" s="95">
        <v>30203</v>
      </c>
      <c r="E8" s="96" t="s">
        <v>171</v>
      </c>
      <c r="F8" s="97"/>
      <c r="G8" s="95">
        <v>310</v>
      </c>
      <c r="H8" s="96" t="s">
        <v>172</v>
      </c>
      <c r="I8" s="113"/>
    </row>
    <row r="9" spans="1:9" s="83" customFormat="1" ht="13.5" customHeight="1">
      <c r="A9" s="93">
        <v>30106</v>
      </c>
      <c r="B9" s="96" t="s">
        <v>173</v>
      </c>
      <c r="C9" s="97"/>
      <c r="D9" s="95">
        <v>30204</v>
      </c>
      <c r="E9" s="96" t="s">
        <v>174</v>
      </c>
      <c r="F9" s="97"/>
      <c r="G9" s="95">
        <v>31001</v>
      </c>
      <c r="H9" s="96" t="s">
        <v>175</v>
      </c>
      <c r="I9" s="113"/>
    </row>
    <row r="10" spans="1:9" s="83" customFormat="1" ht="13.5" customHeight="1">
      <c r="A10" s="93">
        <v>30107</v>
      </c>
      <c r="B10" s="96" t="s">
        <v>176</v>
      </c>
      <c r="C10" s="97">
        <v>8.93</v>
      </c>
      <c r="D10" s="95">
        <v>30205</v>
      </c>
      <c r="E10" s="96" t="s">
        <v>177</v>
      </c>
      <c r="F10" s="97">
        <v>0.07</v>
      </c>
      <c r="G10" s="95">
        <v>31002</v>
      </c>
      <c r="H10" s="96" t="s">
        <v>178</v>
      </c>
      <c r="I10" s="113"/>
    </row>
    <row r="11" spans="1:9" s="83" customFormat="1" ht="13.5" customHeight="1">
      <c r="A11" s="93">
        <v>30108</v>
      </c>
      <c r="B11" s="96" t="s">
        <v>179</v>
      </c>
      <c r="C11" s="97">
        <v>16.46</v>
      </c>
      <c r="D11" s="95">
        <v>30206</v>
      </c>
      <c r="E11" s="96" t="s">
        <v>180</v>
      </c>
      <c r="F11" s="97">
        <v>1.2</v>
      </c>
      <c r="G11" s="95">
        <v>31003</v>
      </c>
      <c r="H11" s="96" t="s">
        <v>181</v>
      </c>
      <c r="I11" s="113"/>
    </row>
    <row r="12" spans="1:9" s="83" customFormat="1" ht="13.5" customHeight="1">
      <c r="A12" s="93">
        <v>30109</v>
      </c>
      <c r="B12" s="96" t="s">
        <v>182</v>
      </c>
      <c r="C12" s="97"/>
      <c r="D12" s="95">
        <v>30207</v>
      </c>
      <c r="E12" s="96" t="s">
        <v>183</v>
      </c>
      <c r="F12" s="97">
        <v>2.8</v>
      </c>
      <c r="G12" s="95">
        <v>31005</v>
      </c>
      <c r="H12" s="96" t="s">
        <v>184</v>
      </c>
      <c r="I12" s="113"/>
    </row>
    <row r="13" spans="1:9" s="83" customFormat="1" ht="13.5" customHeight="1">
      <c r="A13" s="93">
        <v>30110</v>
      </c>
      <c r="B13" s="96" t="s">
        <v>185</v>
      </c>
      <c r="C13" s="97">
        <v>8.84</v>
      </c>
      <c r="D13" s="95">
        <v>30208</v>
      </c>
      <c r="E13" s="96" t="s">
        <v>186</v>
      </c>
      <c r="F13" s="97"/>
      <c r="G13" s="95">
        <v>31006</v>
      </c>
      <c r="H13" s="96" t="s">
        <v>187</v>
      </c>
      <c r="I13" s="113"/>
    </row>
    <row r="14" spans="1:9" s="83" customFormat="1" ht="13.5" customHeight="1">
      <c r="A14" s="93">
        <v>30111</v>
      </c>
      <c r="B14" s="96" t="s">
        <v>188</v>
      </c>
      <c r="C14" s="97">
        <v>3.81</v>
      </c>
      <c r="D14" s="95">
        <v>30209</v>
      </c>
      <c r="E14" s="96" t="s">
        <v>189</v>
      </c>
      <c r="F14" s="97">
        <v>0.11</v>
      </c>
      <c r="G14" s="95">
        <v>31007</v>
      </c>
      <c r="H14" s="96" t="s">
        <v>190</v>
      </c>
      <c r="I14" s="113"/>
    </row>
    <row r="15" spans="1:9" s="83" customFormat="1" ht="13.5" customHeight="1">
      <c r="A15" s="93">
        <v>30112</v>
      </c>
      <c r="B15" s="96" t="s">
        <v>191</v>
      </c>
      <c r="C15" s="97">
        <v>0.93</v>
      </c>
      <c r="D15" s="95">
        <v>30211</v>
      </c>
      <c r="E15" s="96" t="s">
        <v>192</v>
      </c>
      <c r="F15" s="97">
        <v>7.09</v>
      </c>
      <c r="G15" s="95">
        <v>31008</v>
      </c>
      <c r="H15" s="96" t="s">
        <v>193</v>
      </c>
      <c r="I15" s="113"/>
    </row>
    <row r="16" spans="1:9" s="83" customFormat="1" ht="13.5" customHeight="1">
      <c r="A16" s="93">
        <v>30113</v>
      </c>
      <c r="B16" s="96" t="s">
        <v>194</v>
      </c>
      <c r="C16" s="97">
        <v>11.94</v>
      </c>
      <c r="D16" s="95">
        <v>30212</v>
      </c>
      <c r="E16" s="96" t="s">
        <v>195</v>
      </c>
      <c r="F16" s="97"/>
      <c r="G16" s="95">
        <v>31009</v>
      </c>
      <c r="H16" s="96" t="s">
        <v>196</v>
      </c>
      <c r="I16" s="113"/>
    </row>
    <row r="17" spans="1:9" s="83" customFormat="1" ht="13.5" customHeight="1">
      <c r="A17" s="93">
        <v>30114</v>
      </c>
      <c r="B17" s="96" t="s">
        <v>197</v>
      </c>
      <c r="C17" s="97"/>
      <c r="D17" s="95">
        <v>30213</v>
      </c>
      <c r="E17" s="96" t="s">
        <v>198</v>
      </c>
      <c r="F17" s="97">
        <v>0.03</v>
      </c>
      <c r="G17" s="95">
        <v>31010</v>
      </c>
      <c r="H17" s="96" t="s">
        <v>199</v>
      </c>
      <c r="I17" s="113"/>
    </row>
    <row r="18" spans="1:9" s="83" customFormat="1" ht="13.5" customHeight="1">
      <c r="A18" s="93">
        <v>30199</v>
      </c>
      <c r="B18" s="96" t="s">
        <v>200</v>
      </c>
      <c r="C18" s="97"/>
      <c r="D18" s="95">
        <v>30214</v>
      </c>
      <c r="E18" s="96" t="s">
        <v>201</v>
      </c>
      <c r="F18" s="97"/>
      <c r="G18" s="95">
        <v>31011</v>
      </c>
      <c r="H18" s="96" t="s">
        <v>202</v>
      </c>
      <c r="I18" s="113"/>
    </row>
    <row r="19" spans="1:9" s="83" customFormat="1" ht="13.5" customHeight="1">
      <c r="A19" s="93">
        <v>303</v>
      </c>
      <c r="B19" s="94" t="s">
        <v>203</v>
      </c>
      <c r="C19" s="94">
        <f>SUM(C20:C30)</f>
        <v>0</v>
      </c>
      <c r="D19" s="95">
        <v>30215</v>
      </c>
      <c r="E19" s="96" t="s">
        <v>204</v>
      </c>
      <c r="F19" s="97"/>
      <c r="G19" s="95">
        <v>31012</v>
      </c>
      <c r="H19" s="96" t="s">
        <v>205</v>
      </c>
      <c r="I19" s="113"/>
    </row>
    <row r="20" spans="1:9" s="83" customFormat="1" ht="13.5" customHeight="1">
      <c r="A20" s="93">
        <v>30301</v>
      </c>
      <c r="B20" s="96" t="s">
        <v>206</v>
      </c>
      <c r="C20" s="97"/>
      <c r="D20" s="95">
        <v>30216</v>
      </c>
      <c r="E20" s="96" t="s">
        <v>207</v>
      </c>
      <c r="F20" s="97">
        <v>0.23</v>
      </c>
      <c r="G20" s="95">
        <v>31013</v>
      </c>
      <c r="H20" s="96" t="s">
        <v>208</v>
      </c>
      <c r="I20" s="113"/>
    </row>
    <row r="21" spans="1:9" s="83" customFormat="1" ht="13.5" customHeight="1">
      <c r="A21" s="93">
        <v>30302</v>
      </c>
      <c r="B21" s="96" t="s">
        <v>209</v>
      </c>
      <c r="C21" s="97"/>
      <c r="D21" s="95">
        <v>30217</v>
      </c>
      <c r="E21" s="96" t="s">
        <v>210</v>
      </c>
      <c r="F21" s="97">
        <v>0.21</v>
      </c>
      <c r="G21" s="95">
        <v>31019</v>
      </c>
      <c r="H21" s="96" t="s">
        <v>211</v>
      </c>
      <c r="I21" s="113"/>
    </row>
    <row r="22" spans="1:9" s="83" customFormat="1" ht="13.5" customHeight="1">
      <c r="A22" s="93">
        <v>30303</v>
      </c>
      <c r="B22" s="96" t="s">
        <v>212</v>
      </c>
      <c r="C22" s="97"/>
      <c r="D22" s="95">
        <v>30218</v>
      </c>
      <c r="E22" s="96" t="s">
        <v>213</v>
      </c>
      <c r="F22" s="97"/>
      <c r="G22" s="95">
        <v>31021</v>
      </c>
      <c r="H22" s="96" t="s">
        <v>214</v>
      </c>
      <c r="I22" s="113"/>
    </row>
    <row r="23" spans="1:9" s="83" customFormat="1" ht="13.5" customHeight="1">
      <c r="A23" s="93">
        <v>30304</v>
      </c>
      <c r="B23" s="96" t="s">
        <v>215</v>
      </c>
      <c r="C23" s="97"/>
      <c r="D23" s="95">
        <v>30224</v>
      </c>
      <c r="E23" s="96" t="s">
        <v>216</v>
      </c>
      <c r="F23" s="97"/>
      <c r="G23" s="95">
        <v>31022</v>
      </c>
      <c r="H23" s="96" t="s">
        <v>217</v>
      </c>
      <c r="I23" s="113"/>
    </row>
    <row r="24" spans="1:9" s="83" customFormat="1" ht="13.5" customHeight="1">
      <c r="A24" s="93">
        <v>30305</v>
      </c>
      <c r="B24" s="96" t="s">
        <v>218</v>
      </c>
      <c r="C24" s="97"/>
      <c r="D24" s="95">
        <v>30225</v>
      </c>
      <c r="E24" s="96" t="s">
        <v>219</v>
      </c>
      <c r="F24" s="97"/>
      <c r="G24" s="95">
        <v>31099</v>
      </c>
      <c r="H24" s="96" t="s">
        <v>220</v>
      </c>
      <c r="I24" s="113"/>
    </row>
    <row r="25" spans="1:9" s="83" customFormat="1" ht="13.5" customHeight="1">
      <c r="A25" s="93">
        <v>30306</v>
      </c>
      <c r="B25" s="96" t="s">
        <v>221</v>
      </c>
      <c r="C25" s="97"/>
      <c r="D25" s="95">
        <v>30226</v>
      </c>
      <c r="E25" s="96" t="s">
        <v>222</v>
      </c>
      <c r="F25" s="97"/>
      <c r="G25" s="95">
        <v>399</v>
      </c>
      <c r="H25" s="96" t="s">
        <v>223</v>
      </c>
      <c r="I25" s="113"/>
    </row>
    <row r="26" spans="1:9" s="83" customFormat="1" ht="13.5" customHeight="1">
      <c r="A26" s="93">
        <v>30307</v>
      </c>
      <c r="B26" s="96" t="s">
        <v>224</v>
      </c>
      <c r="C26" s="97"/>
      <c r="D26" s="95">
        <v>30227</v>
      </c>
      <c r="E26" s="96" t="s">
        <v>225</v>
      </c>
      <c r="F26" s="97"/>
      <c r="G26" s="95">
        <v>39906</v>
      </c>
      <c r="H26" s="96" t="s">
        <v>226</v>
      </c>
      <c r="I26" s="113"/>
    </row>
    <row r="27" spans="1:9" s="83" customFormat="1" ht="13.5" customHeight="1">
      <c r="A27" s="93">
        <v>30308</v>
      </c>
      <c r="B27" s="96" t="s">
        <v>227</v>
      </c>
      <c r="C27" s="97"/>
      <c r="D27" s="95">
        <v>30228</v>
      </c>
      <c r="E27" s="96" t="s">
        <v>228</v>
      </c>
      <c r="F27" s="97">
        <v>2.02</v>
      </c>
      <c r="G27" s="95">
        <v>39907</v>
      </c>
      <c r="H27" s="96" t="s">
        <v>229</v>
      </c>
      <c r="I27" s="113"/>
    </row>
    <row r="28" spans="1:9" s="83" customFormat="1" ht="13.5" customHeight="1">
      <c r="A28" s="93">
        <v>30309</v>
      </c>
      <c r="B28" s="96" t="s">
        <v>230</v>
      </c>
      <c r="C28" s="97"/>
      <c r="D28" s="95">
        <v>30229</v>
      </c>
      <c r="E28" s="96" t="s">
        <v>231</v>
      </c>
      <c r="F28" s="97">
        <v>1.41</v>
      </c>
      <c r="G28" s="95">
        <v>39908</v>
      </c>
      <c r="H28" s="96" t="s">
        <v>232</v>
      </c>
      <c r="I28" s="113"/>
    </row>
    <row r="29" spans="1:9" s="83" customFormat="1" ht="13.5" customHeight="1">
      <c r="A29" s="93">
        <v>30310</v>
      </c>
      <c r="B29" s="96" t="s">
        <v>233</v>
      </c>
      <c r="C29" s="97"/>
      <c r="D29" s="95">
        <v>30231</v>
      </c>
      <c r="E29" s="96" t="s">
        <v>234</v>
      </c>
      <c r="F29" s="97"/>
      <c r="G29" s="95">
        <v>39999</v>
      </c>
      <c r="H29" s="96" t="s">
        <v>235</v>
      </c>
      <c r="I29" s="113"/>
    </row>
    <row r="30" spans="1:9" s="83" customFormat="1" ht="13.5" customHeight="1">
      <c r="A30" s="93">
        <v>30399</v>
      </c>
      <c r="B30" s="96" t="s">
        <v>236</v>
      </c>
      <c r="C30" s="97"/>
      <c r="D30" s="95">
        <v>30239</v>
      </c>
      <c r="E30" s="96" t="s">
        <v>237</v>
      </c>
      <c r="F30" s="97">
        <v>9.42</v>
      </c>
      <c r="G30" s="95"/>
      <c r="H30" s="96"/>
      <c r="I30" s="113"/>
    </row>
    <row r="31" spans="1:9" s="83" customFormat="1" ht="13.5" customHeight="1">
      <c r="A31" s="98"/>
      <c r="B31" s="97"/>
      <c r="C31" s="97"/>
      <c r="D31" s="95">
        <v>30240</v>
      </c>
      <c r="E31" s="96" t="s">
        <v>238</v>
      </c>
      <c r="F31" s="97"/>
      <c r="G31" s="95"/>
      <c r="H31" s="96"/>
      <c r="I31" s="113"/>
    </row>
    <row r="32" spans="1:9" s="83" customFormat="1" ht="13.5" customHeight="1">
      <c r="A32" s="98"/>
      <c r="B32" s="97"/>
      <c r="C32" s="97"/>
      <c r="D32" s="95">
        <v>30299</v>
      </c>
      <c r="E32" s="96" t="s">
        <v>239</v>
      </c>
      <c r="F32" s="97">
        <v>0.18</v>
      </c>
      <c r="G32" s="95"/>
      <c r="H32" s="96"/>
      <c r="I32" s="113"/>
    </row>
    <row r="33" spans="1:9" s="83" customFormat="1" ht="13.5" customHeight="1">
      <c r="A33" s="99"/>
      <c r="B33" s="100"/>
      <c r="C33" s="97"/>
      <c r="D33" s="95"/>
      <c r="E33" s="96"/>
      <c r="F33" s="97"/>
      <c r="G33" s="101"/>
      <c r="H33" s="101"/>
      <c r="I33" s="113"/>
    </row>
    <row r="34" spans="1:9" s="83" customFormat="1" ht="13.5" customHeight="1">
      <c r="A34" s="102" t="s">
        <v>240</v>
      </c>
      <c r="B34" s="103"/>
      <c r="C34" s="104">
        <f>C5+C19</f>
        <v>156.56000000000003</v>
      </c>
      <c r="D34" s="103" t="s">
        <v>241</v>
      </c>
      <c r="E34" s="103"/>
      <c r="F34" s="103"/>
      <c r="G34" s="103"/>
      <c r="H34" s="103"/>
      <c r="I34" s="114">
        <f>F5</f>
        <v>25.5</v>
      </c>
    </row>
    <row r="35" spans="1:9" s="84" customFormat="1" ht="19.5" customHeight="1">
      <c r="A35" s="105" t="s">
        <v>242</v>
      </c>
      <c r="B35" s="105"/>
      <c r="C35" s="105"/>
      <c r="D35" s="105"/>
      <c r="E35" s="105"/>
      <c r="F35" s="105"/>
      <c r="G35" s="105"/>
      <c r="H35" s="105"/>
      <c r="I35" s="105"/>
    </row>
    <row r="36" spans="1:8" s="60" customFormat="1" ht="18" customHeight="1">
      <c r="A36" s="77" t="s">
        <v>128</v>
      </c>
      <c r="G36" s="78"/>
      <c r="H36" s="78"/>
    </row>
    <row r="37" spans="1:9" s="83"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12" sqref="A12:L12"/>
    </sheetView>
  </sheetViews>
  <sheetFormatPr defaultColWidth="9.00390625" defaultRowHeight="14.25"/>
  <cols>
    <col min="1" max="12" width="10.125" style="6" customWidth="1"/>
    <col min="13" max="16384" width="9.00390625" style="6" customWidth="1"/>
  </cols>
  <sheetData>
    <row r="1" spans="1:12" s="1" customFormat="1" ht="30" customHeight="1">
      <c r="A1" s="7" t="s">
        <v>243</v>
      </c>
      <c r="B1" s="7"/>
      <c r="C1" s="7"/>
      <c r="D1" s="7"/>
      <c r="E1" s="7"/>
      <c r="F1" s="7"/>
      <c r="G1" s="7"/>
      <c r="H1" s="7"/>
      <c r="I1" s="7"/>
      <c r="J1" s="7"/>
      <c r="K1" s="7"/>
      <c r="L1" s="7"/>
    </row>
    <row r="2" s="2" customFormat="1" ht="10.5" customHeight="1">
      <c r="L2" s="51" t="s">
        <v>244</v>
      </c>
    </row>
    <row r="3" spans="1:12" s="2" customFormat="1" ht="15" customHeight="1">
      <c r="A3" s="9" t="s">
        <v>2</v>
      </c>
      <c r="B3" s="10"/>
      <c r="C3" s="10"/>
      <c r="D3" s="10"/>
      <c r="E3" s="10"/>
      <c r="F3" s="10"/>
      <c r="G3" s="10"/>
      <c r="H3" s="10"/>
      <c r="I3" s="10"/>
      <c r="J3" s="10"/>
      <c r="K3" s="11"/>
      <c r="L3" s="51" t="s">
        <v>3</v>
      </c>
    </row>
    <row r="4" spans="1:12" s="3" customFormat="1" ht="27.75" customHeight="1">
      <c r="A4" s="61" t="s">
        <v>245</v>
      </c>
      <c r="B4" s="17"/>
      <c r="C4" s="17"/>
      <c r="D4" s="17"/>
      <c r="E4" s="17"/>
      <c r="F4" s="62"/>
      <c r="G4" s="16" t="s">
        <v>8</v>
      </c>
      <c r="H4" s="17"/>
      <c r="I4" s="17"/>
      <c r="J4" s="17"/>
      <c r="K4" s="17"/>
      <c r="L4" s="79"/>
    </row>
    <row r="5" spans="1:12" s="3" customFormat="1" ht="30" customHeight="1">
      <c r="A5" s="63" t="s">
        <v>83</v>
      </c>
      <c r="B5" s="64" t="s">
        <v>246</v>
      </c>
      <c r="C5" s="65" t="s">
        <v>247</v>
      </c>
      <c r="D5" s="66"/>
      <c r="E5" s="67"/>
      <c r="F5" s="68" t="s">
        <v>248</v>
      </c>
      <c r="G5" s="69" t="s">
        <v>83</v>
      </c>
      <c r="H5" s="64" t="s">
        <v>246</v>
      </c>
      <c r="I5" s="65" t="s">
        <v>247</v>
      </c>
      <c r="J5" s="66"/>
      <c r="K5" s="67"/>
      <c r="L5" s="80" t="s">
        <v>248</v>
      </c>
    </row>
    <row r="6" spans="1:12" s="3" customFormat="1" ht="30" customHeight="1">
      <c r="A6" s="70"/>
      <c r="B6" s="23"/>
      <c r="C6" s="23" t="s">
        <v>154</v>
      </c>
      <c r="D6" s="23" t="s">
        <v>249</v>
      </c>
      <c r="E6" s="23" t="s">
        <v>250</v>
      </c>
      <c r="F6" s="68"/>
      <c r="G6" s="71"/>
      <c r="H6" s="23"/>
      <c r="I6" s="23" t="s">
        <v>154</v>
      </c>
      <c r="J6" s="23" t="s">
        <v>249</v>
      </c>
      <c r="K6" s="23" t="s">
        <v>250</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2">
        <v>0.95</v>
      </c>
      <c r="B8" s="73"/>
      <c r="C8" s="73"/>
      <c r="D8" s="73"/>
      <c r="E8" s="73"/>
      <c r="F8" s="73">
        <v>0.95</v>
      </c>
      <c r="G8" s="41">
        <f>H8+I8+L8</f>
        <v>0.21</v>
      </c>
      <c r="H8" s="41"/>
      <c r="I8" s="41"/>
      <c r="J8" s="41"/>
      <c r="K8" s="42"/>
      <c r="L8" s="59">
        <v>0.21</v>
      </c>
    </row>
    <row r="9" spans="1:12" s="4" customFormat="1" ht="38.25" customHeight="1">
      <c r="A9" s="43" t="s">
        <v>251</v>
      </c>
      <c r="B9" s="74"/>
      <c r="C9" s="74"/>
      <c r="D9" s="74"/>
      <c r="E9" s="74"/>
      <c r="F9" s="74"/>
      <c r="G9" s="74"/>
      <c r="H9" s="74"/>
      <c r="I9" s="74"/>
      <c r="J9" s="74"/>
      <c r="K9" s="74"/>
      <c r="L9" s="74"/>
    </row>
    <row r="10" spans="1:8" s="5" customFormat="1" ht="21" customHeight="1">
      <c r="A10" s="44" t="s">
        <v>128</v>
      </c>
      <c r="G10" s="45"/>
      <c r="H10" s="45"/>
    </row>
    <row r="11" spans="1:12" s="4" customFormat="1" ht="42.75" customHeight="1">
      <c r="A11" s="48"/>
      <c r="B11" s="48"/>
      <c r="C11" s="48"/>
      <c r="D11" s="48"/>
      <c r="E11" s="48"/>
      <c r="F11" s="48"/>
      <c r="G11" s="48"/>
      <c r="H11" s="48"/>
      <c r="I11" s="48"/>
      <c r="J11" s="48"/>
      <c r="K11" s="48"/>
      <c r="L11" s="48"/>
    </row>
    <row r="12" spans="1:12" ht="45" customHeight="1">
      <c r="A12" s="75"/>
      <c r="B12" s="76"/>
      <c r="C12" s="76"/>
      <c r="D12" s="76"/>
      <c r="E12" s="76"/>
      <c r="F12" s="76"/>
      <c r="G12" s="76"/>
      <c r="H12" s="76"/>
      <c r="I12" s="76"/>
      <c r="J12" s="76"/>
      <c r="K12" s="76"/>
      <c r="L12" s="76"/>
    </row>
    <row r="13" spans="1:8" s="60" customFormat="1" ht="18" customHeight="1">
      <c r="A13" s="77"/>
      <c r="G13" s="78"/>
      <c r="H13" s="78"/>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F12" sqref="F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252</v>
      </c>
      <c r="B1" s="7"/>
      <c r="C1" s="7"/>
      <c r="D1" s="7"/>
      <c r="E1" s="7"/>
      <c r="F1" s="7"/>
      <c r="G1" s="7"/>
      <c r="H1" s="7"/>
      <c r="I1" s="7"/>
    </row>
    <row r="2" spans="1:9" s="2" customFormat="1" ht="13.5" customHeight="1">
      <c r="A2" s="8"/>
      <c r="B2" s="8"/>
      <c r="C2" s="8"/>
      <c r="I2" s="51" t="s">
        <v>253</v>
      </c>
    </row>
    <row r="3" spans="1:9" s="2" customFormat="1" ht="21.75" customHeight="1">
      <c r="A3" s="9" t="s">
        <v>2</v>
      </c>
      <c r="B3" s="8"/>
      <c r="C3" s="8"/>
      <c r="D3" s="10"/>
      <c r="E3" s="10"/>
      <c r="F3" s="10"/>
      <c r="G3" s="10"/>
      <c r="H3" s="11"/>
      <c r="I3" s="51" t="s">
        <v>3</v>
      </c>
    </row>
    <row r="4" spans="1:9" s="3" customFormat="1" ht="20.25" customHeight="1">
      <c r="A4" s="12" t="s">
        <v>254</v>
      </c>
      <c r="B4" s="13"/>
      <c r="C4" s="13"/>
      <c r="D4" s="14" t="s">
        <v>255</v>
      </c>
      <c r="E4" s="15" t="s">
        <v>256</v>
      </c>
      <c r="F4" s="16" t="s">
        <v>153</v>
      </c>
      <c r="G4" s="17"/>
      <c r="H4" s="17"/>
      <c r="I4" s="52" t="s">
        <v>257</v>
      </c>
    </row>
    <row r="5" spans="1:9" s="3" customFormat="1" ht="27" customHeight="1">
      <c r="A5" s="18" t="s">
        <v>80</v>
      </c>
      <c r="B5" s="19"/>
      <c r="C5" s="19" t="s">
        <v>81</v>
      </c>
      <c r="D5" s="20"/>
      <c r="E5" s="21"/>
      <c r="F5" s="21" t="s">
        <v>154</v>
      </c>
      <c r="G5" s="21" t="s">
        <v>155</v>
      </c>
      <c r="H5" s="20" t="s">
        <v>132</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33" t="s">
        <v>258</v>
      </c>
      <c r="B10" s="34"/>
      <c r="C10" s="34"/>
      <c r="D10" s="34"/>
      <c r="E10" s="34"/>
      <c r="F10" s="34"/>
      <c r="G10" s="34"/>
      <c r="H10" s="34"/>
      <c r="I10" s="57"/>
    </row>
    <row r="11" spans="1:9" s="4" customFormat="1" ht="22.5" customHeight="1">
      <c r="A11" s="18"/>
      <c r="B11" s="19"/>
      <c r="C11" s="35"/>
      <c r="D11" s="36"/>
      <c r="E11" s="36"/>
      <c r="F11" s="36"/>
      <c r="G11" s="36"/>
      <c r="H11" s="37"/>
      <c r="I11" s="58"/>
    </row>
    <row r="12" spans="1:9" s="4" customFormat="1" ht="22.5" customHeight="1">
      <c r="A12" s="18"/>
      <c r="B12" s="19"/>
      <c r="C12" s="35"/>
      <c r="D12" s="36"/>
      <c r="E12" s="36"/>
      <c r="F12" s="36"/>
      <c r="G12" s="36"/>
      <c r="H12" s="37"/>
      <c r="I12" s="58"/>
    </row>
    <row r="13" spans="1:9" s="4" customFormat="1" ht="22.5" customHeight="1">
      <c r="A13" s="18"/>
      <c r="B13" s="19"/>
      <c r="C13" s="35"/>
      <c r="D13" s="36"/>
      <c r="E13" s="36"/>
      <c r="F13" s="36"/>
      <c r="G13" s="36"/>
      <c r="H13" s="37"/>
      <c r="I13" s="58"/>
    </row>
    <row r="14" spans="1:9" s="4" customFormat="1" ht="22.5" customHeight="1">
      <c r="A14" s="18"/>
      <c r="B14" s="19"/>
      <c r="C14" s="35"/>
      <c r="D14" s="36"/>
      <c r="E14" s="36"/>
      <c r="F14" s="36"/>
      <c r="G14" s="36"/>
      <c r="H14" s="37"/>
      <c r="I14" s="58"/>
    </row>
    <row r="15" spans="1:9" s="4" customFormat="1" ht="22.5" customHeight="1">
      <c r="A15" s="38"/>
      <c r="B15" s="39"/>
      <c r="C15" s="40"/>
      <c r="D15" s="41"/>
      <c r="E15" s="41"/>
      <c r="F15" s="41"/>
      <c r="G15" s="41"/>
      <c r="H15" s="42"/>
      <c r="I15" s="59"/>
    </row>
    <row r="16" spans="1:9" s="4" customFormat="1" ht="32.25" customHeight="1">
      <c r="A16" s="43" t="s">
        <v>259</v>
      </c>
      <c r="B16" s="43"/>
      <c r="C16" s="43"/>
      <c r="D16" s="43"/>
      <c r="E16" s="43"/>
      <c r="F16" s="43"/>
      <c r="G16" s="43"/>
      <c r="H16" s="43"/>
      <c r="I16" s="43"/>
    </row>
    <row r="17" spans="1:8" s="5" customFormat="1" ht="21" customHeight="1">
      <c r="A17" s="44" t="s">
        <v>128</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I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张映武</cp:lastModifiedBy>
  <cp:lastPrinted>2020-08-10T01:55:21Z</cp:lastPrinted>
  <dcterms:created xsi:type="dcterms:W3CDTF">2011-12-26T04:36:18Z</dcterms:created>
  <dcterms:modified xsi:type="dcterms:W3CDTF">2020-08-25T10:39:01Z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